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ipelier-m\Documents\_UNC\BOULOT\_MASTER 2-M2CMT\Notes\"/>
    </mc:Choice>
  </mc:AlternateContent>
  <xr:revisionPtr revIDLastSave="0" documentId="13_ncr:1_{B31F6C22-3FD3-4224-BED8-A20BDF438967}" xr6:coauthVersionLast="47" xr6:coauthVersionMax="47" xr10:uidLastSave="{00000000-0000-0000-0000-000000000000}"/>
  <workbookProtection lockStructure="1"/>
  <bookViews>
    <workbookView xWindow="-120" yWindow="-120" windowWidth="29040" windowHeight="1572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6" i="1" l="1"/>
  <c r="Z6" i="1"/>
  <c r="U6" i="1"/>
  <c r="Q6" i="1"/>
  <c r="N6" i="1"/>
  <c r="J6" i="1"/>
</calcChain>
</file>

<file path=xl/sharedStrings.xml><?xml version="1.0" encoding="utf-8"?>
<sst xmlns="http://schemas.openxmlformats.org/spreadsheetml/2006/main" count="41" uniqueCount="41">
  <si>
    <t>EC</t>
  </si>
  <si>
    <t xml:space="preserve">Catalyse Organométallique </t>
  </si>
  <si>
    <t>Catalyse Enzymatque</t>
  </si>
  <si>
    <t>Chimie hétérocyclique</t>
  </si>
  <si>
    <t>Synthèse asymétrique</t>
  </si>
  <si>
    <t>Nouvelles Technologies</t>
  </si>
  <si>
    <t>Rétrosynthèse</t>
  </si>
  <si>
    <t>TER Bibliographie synthèse</t>
  </si>
  <si>
    <t>RMN 2D</t>
  </si>
  <si>
    <t>Modélisation appliquée à la réactivité</t>
  </si>
  <si>
    <t>Problématiques industrielles</t>
  </si>
  <si>
    <t>Pharmacochimie - Transport et devenir du médicament</t>
  </si>
  <si>
    <t>Molécules et cibles thérapeutiques</t>
  </si>
  <si>
    <t>Intéractions moléculaires - Chimie supramoleculaire</t>
  </si>
  <si>
    <t>Modélisation-Drug design</t>
  </si>
  <si>
    <t>Nanomédecine</t>
  </si>
  <si>
    <t>Anglais présentiel</t>
  </si>
  <si>
    <t>Préparation à l'insertion professionnelle</t>
  </si>
  <si>
    <t>stage</t>
  </si>
  <si>
    <t>Etudiant</t>
  </si>
  <si>
    <t>XMS3CE201</t>
  </si>
  <si>
    <t>XMS3CE202</t>
  </si>
  <si>
    <t>XMS3CE203</t>
  </si>
  <si>
    <t>XMS3CE204</t>
  </si>
  <si>
    <t>XMS3CE205</t>
  </si>
  <si>
    <t>XMS3CE206</t>
  </si>
  <si>
    <t>XMS3CE207</t>
  </si>
  <si>
    <t>XMS3CE221</t>
  </si>
  <si>
    <t>XMS3CE222</t>
  </si>
  <si>
    <t>XMS3CE223</t>
  </si>
  <si>
    <t>XMS3CE241</t>
  </si>
  <si>
    <t>XMS3CE242</t>
  </si>
  <si>
    <t>XMS3CE251</t>
  </si>
  <si>
    <t>XMS3CE252</t>
  </si>
  <si>
    <t>XMS3CE253</t>
  </si>
  <si>
    <t>XMS4AE012</t>
  </si>
  <si>
    <t>XMS4CE203</t>
  </si>
  <si>
    <t>XMS4CE201</t>
  </si>
  <si>
    <t>Nom prénom</t>
  </si>
  <si>
    <t>M2CMT-Alternant</t>
  </si>
  <si>
    <t>coeff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</si>
</sst>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0"/>
      <name val="Calibri"/>
      <family val="2"/>
    </font>
    <font>
      <b/>
      <sz val="10"/>
      <name val="Arial"/>
      <family val="2"/>
    </font>
    <font>
      <b/>
      <sz val="11"/>
      <color theme="6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color theme="1"/>
      <name val="Calibri"/>
      <family val="2"/>
    </font>
    <font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0F3FA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4" fillId="5" borderId="1" xfId="1" applyFont="1" applyFill="1" applyBorder="1" applyAlignment="1">
      <alignment horizontal="center" textRotation="90" wrapText="1"/>
    </xf>
    <xf numFmtId="0" fontId="1" fillId="5" borderId="1" xfId="0" applyFont="1" applyFill="1" applyBorder="1" applyAlignment="1">
      <alignment horizontal="center" textRotation="90" wrapText="1"/>
    </xf>
    <xf numFmtId="0" fontId="4" fillId="4" borderId="1" xfId="1" applyFont="1" applyFill="1" applyBorder="1" applyAlignment="1">
      <alignment horizontal="center" textRotation="90" wrapText="1"/>
    </xf>
    <xf numFmtId="0" fontId="1" fillId="6" borderId="1" xfId="0" applyFont="1" applyFill="1" applyBorder="1" applyAlignment="1">
      <alignment horizontal="center" textRotation="90" wrapText="1"/>
    </xf>
    <xf numFmtId="0" fontId="1" fillId="0" borderId="1" xfId="0" applyFont="1" applyBorder="1" applyAlignment="1">
      <alignment horizontal="center" textRotation="90"/>
    </xf>
    <xf numFmtId="0" fontId="3" fillId="2" borderId="1" xfId="1" applyFont="1" applyFill="1" applyBorder="1" applyAlignment="1">
      <alignment horizontal="center" textRotation="90" wrapText="1"/>
    </xf>
    <xf numFmtId="0" fontId="4" fillId="0" borderId="1" xfId="1" applyFont="1" applyBorder="1" applyAlignment="1">
      <alignment horizontal="center" textRotation="90" wrapText="1"/>
    </xf>
    <xf numFmtId="0" fontId="4" fillId="3" borderId="1" xfId="1" applyFont="1" applyFill="1" applyBorder="1" applyAlignment="1">
      <alignment horizontal="center" textRotation="90" wrapText="1"/>
    </xf>
    <xf numFmtId="0" fontId="5" fillId="0" borderId="1" xfId="1" applyFont="1" applyBorder="1" applyAlignment="1">
      <alignment horizontal="center" textRotation="90" wrapText="1"/>
    </xf>
    <xf numFmtId="0" fontId="6" fillId="0" borderId="1" xfId="0" applyFont="1" applyBorder="1" applyAlignment="1">
      <alignment horizontal="center" textRotation="90" wrapText="1"/>
    </xf>
    <xf numFmtId="0" fontId="0" fillId="0" borderId="1" xfId="0" applyBorder="1" applyAlignment="1">
      <alignment horizontal="center" textRotation="90" wrapText="1"/>
    </xf>
    <xf numFmtId="0" fontId="0" fillId="0" borderId="1" xfId="0" applyBorder="1" applyAlignment="1">
      <alignment horizontal="center" textRotation="90"/>
    </xf>
    <xf numFmtId="0" fontId="7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0" xfId="0" applyFont="1"/>
    <xf numFmtId="0" fontId="4" fillId="0" borderId="1" xfId="1" applyFont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5" fillId="0" borderId="1" xfId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2" fillId="0" borderId="1" xfId="1" applyFont="1" applyBorder="1" applyAlignment="1">
      <alignment horizontal="center" vertical="center" wrapText="1"/>
    </xf>
    <xf numFmtId="0" fontId="12" fillId="3" borderId="1" xfId="1" applyFont="1" applyFill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2" fillId="4" borderId="1" xfId="1" applyFont="1" applyFill="1" applyBorder="1" applyAlignment="1">
      <alignment horizontal="center" vertical="center" wrapText="1"/>
    </xf>
    <xf numFmtId="0" fontId="12" fillId="5" borderId="1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6"/>
  <sheetViews>
    <sheetView tabSelected="1" topLeftCell="D1" workbookViewId="0">
      <selection activeCell="U6" sqref="U6"/>
    </sheetView>
  </sheetViews>
  <sheetFormatPr baseColWidth="10" defaultRowHeight="15" x14ac:dyDescent="0.25"/>
  <cols>
    <col min="1" max="1" width="18.28515625" customWidth="1"/>
  </cols>
  <sheetData>
    <row r="2" spans="1:26" x14ac:dyDescent="0.25">
      <c r="A2" s="22" t="s">
        <v>39</v>
      </c>
    </row>
    <row r="3" spans="1:26" ht="78.75" x14ac:dyDescent="0.25">
      <c r="A3" s="6"/>
      <c r="B3" s="7" t="s">
        <v>0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7" t="s">
        <v>6</v>
      </c>
      <c r="I3" s="7" t="s">
        <v>7</v>
      </c>
      <c r="J3" s="8">
        <v>12</v>
      </c>
      <c r="K3" s="7" t="s">
        <v>8</v>
      </c>
      <c r="L3" s="7" t="s">
        <v>9</v>
      </c>
      <c r="M3" s="9" t="s">
        <v>10</v>
      </c>
      <c r="N3" s="3">
        <v>10</v>
      </c>
      <c r="O3" s="7" t="s">
        <v>11</v>
      </c>
      <c r="P3" s="9" t="s">
        <v>12</v>
      </c>
      <c r="Q3" s="1">
        <v>3</v>
      </c>
      <c r="R3" s="7" t="s">
        <v>13</v>
      </c>
      <c r="S3" s="7" t="s">
        <v>14</v>
      </c>
      <c r="T3" s="10" t="s">
        <v>15</v>
      </c>
      <c r="U3" s="2">
        <v>5</v>
      </c>
      <c r="V3" s="4">
        <v>8</v>
      </c>
      <c r="W3" s="11" t="s">
        <v>16</v>
      </c>
      <c r="X3" s="11" t="s">
        <v>17</v>
      </c>
      <c r="Y3" s="12" t="s">
        <v>18</v>
      </c>
      <c r="Z3" s="5">
        <v>30</v>
      </c>
    </row>
    <row r="4" spans="1:26" x14ac:dyDescent="0.25">
      <c r="A4" s="13" t="s">
        <v>19</v>
      </c>
      <c r="B4" s="14"/>
      <c r="C4" s="14" t="s">
        <v>20</v>
      </c>
      <c r="D4" s="14" t="s">
        <v>21</v>
      </c>
      <c r="E4" s="14" t="s">
        <v>22</v>
      </c>
      <c r="F4" s="14" t="s">
        <v>23</v>
      </c>
      <c r="G4" s="14" t="s">
        <v>24</v>
      </c>
      <c r="H4" s="14" t="s">
        <v>25</v>
      </c>
      <c r="I4" s="14" t="s">
        <v>26</v>
      </c>
      <c r="J4" s="15"/>
      <c r="K4" s="14" t="s">
        <v>27</v>
      </c>
      <c r="L4" s="14" t="s">
        <v>28</v>
      </c>
      <c r="M4" s="16" t="s">
        <v>29</v>
      </c>
      <c r="N4" s="17"/>
      <c r="O4" s="14" t="s">
        <v>30</v>
      </c>
      <c r="P4" s="16" t="s">
        <v>31</v>
      </c>
      <c r="Q4" s="18"/>
      <c r="R4" s="14" t="s">
        <v>32</v>
      </c>
      <c r="S4" s="33" t="s">
        <v>33</v>
      </c>
      <c r="T4" s="34" t="s">
        <v>34</v>
      </c>
      <c r="U4" s="35"/>
      <c r="V4" s="36"/>
      <c r="W4" s="37" t="s">
        <v>35</v>
      </c>
      <c r="X4" s="37" t="s">
        <v>36</v>
      </c>
      <c r="Y4" s="38" t="s">
        <v>37</v>
      </c>
      <c r="Z4" s="21"/>
    </row>
    <row r="5" spans="1:26" x14ac:dyDescent="0.25">
      <c r="A5" s="13"/>
      <c r="B5" s="39" t="s">
        <v>40</v>
      </c>
      <c r="C5" s="44">
        <v>1.92</v>
      </c>
      <c r="D5" s="44">
        <v>1.56</v>
      </c>
      <c r="E5" s="44">
        <v>1.56</v>
      </c>
      <c r="F5" s="44">
        <v>1.56</v>
      </c>
      <c r="G5" s="44">
        <v>1.92</v>
      </c>
      <c r="H5" s="44">
        <v>1.56</v>
      </c>
      <c r="I5" s="44">
        <v>1.92</v>
      </c>
      <c r="J5" s="45"/>
      <c r="K5" s="44">
        <v>4</v>
      </c>
      <c r="L5" s="44">
        <v>2</v>
      </c>
      <c r="M5" s="46">
        <v>4</v>
      </c>
      <c r="N5" s="47"/>
      <c r="O5" s="44">
        <v>1.8</v>
      </c>
      <c r="P5" s="46">
        <v>1.2</v>
      </c>
      <c r="Q5" s="48"/>
      <c r="R5" s="44">
        <v>1.75</v>
      </c>
      <c r="S5" s="44">
        <v>1.75</v>
      </c>
      <c r="T5" s="49">
        <v>1.5</v>
      </c>
      <c r="U5" s="40"/>
      <c r="V5" s="41"/>
      <c r="W5" s="42">
        <v>3</v>
      </c>
      <c r="X5" s="42">
        <v>3</v>
      </c>
      <c r="Y5" s="43">
        <v>24</v>
      </c>
      <c r="Z5" s="21"/>
    </row>
    <row r="6" spans="1:26" s="30" customFormat="1" ht="36" customHeight="1" x14ac:dyDescent="0.25">
      <c r="A6" s="24" t="s">
        <v>38</v>
      </c>
      <c r="B6" s="23"/>
      <c r="C6" s="23"/>
      <c r="D6" s="23"/>
      <c r="E6" s="23"/>
      <c r="F6" s="23"/>
      <c r="G6" s="23"/>
      <c r="H6" s="23"/>
      <c r="I6" s="23"/>
      <c r="J6" s="32">
        <f>(C6*1.92+D6*1.56+E6*1.56+F6*1.56+G6*1.92+H6*1.56+I6*1.92)/12</f>
        <v>0</v>
      </c>
      <c r="K6" s="23"/>
      <c r="L6" s="23"/>
      <c r="M6" s="25"/>
      <c r="N6" s="31">
        <f>(K6*4+L6*2+M6*4)/10</f>
        <v>0</v>
      </c>
      <c r="O6" s="23"/>
      <c r="P6" s="25"/>
      <c r="Q6" s="18">
        <f>(O6*1.8+P6*1.2)/3</f>
        <v>0</v>
      </c>
      <c r="R6" s="23"/>
      <c r="S6" s="23"/>
      <c r="T6" s="26"/>
      <c r="U6" s="19">
        <f>(R6*1.75+S6*1.75+T6*1.5)/5</f>
        <v>0</v>
      </c>
      <c r="V6" s="20">
        <f>(Q6*3+U6*5)/8</f>
        <v>0</v>
      </c>
      <c r="W6" s="27"/>
      <c r="X6" s="27"/>
      <c r="Y6" s="28"/>
      <c r="Z6" s="29">
        <f>(W6*3+X6*3+Y6*24)/30</f>
        <v>0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pipelier-m</dc:creator>
  <cp:lastModifiedBy>pipelier-m</cp:lastModifiedBy>
  <dcterms:created xsi:type="dcterms:W3CDTF">2025-06-03T13:32:05Z</dcterms:created>
  <dcterms:modified xsi:type="dcterms:W3CDTF">2025-12-03T16:18:41Z</dcterms:modified>
</cp:coreProperties>
</file>