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pelier-m\Documents\_UNC\BOULOT\_MASTER 2-M2CMT\Notes-doc modèle\"/>
    </mc:Choice>
  </mc:AlternateContent>
  <xr:revisionPtr revIDLastSave="0" documentId="13_ncr:1_{F3E59105-32EA-4B84-8E07-4A771C401065}" xr6:coauthVersionLast="47" xr6:coauthVersionMax="47" xr10:uidLastSave="{00000000-0000-0000-0000-000000000000}"/>
  <bookViews>
    <workbookView xWindow="3570" yWindow="1290" windowWidth="22050" windowHeight="1389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8" i="1" l="1"/>
  <c r="AB8" i="1"/>
  <c r="W8" i="1"/>
  <c r="S8" i="1"/>
  <c r="P8" i="1"/>
  <c r="K8" i="1"/>
</calcChain>
</file>

<file path=xl/sharedStrings.xml><?xml version="1.0" encoding="utf-8"?>
<sst xmlns="http://schemas.openxmlformats.org/spreadsheetml/2006/main" count="45" uniqueCount="45">
  <si>
    <t>EC</t>
  </si>
  <si>
    <t xml:space="preserve">Catalyse Organométallique </t>
  </si>
  <si>
    <t>Catalyse Enzymatque</t>
  </si>
  <si>
    <t>Chimie hétérocyclique</t>
  </si>
  <si>
    <t>Synthèse asymétrique</t>
  </si>
  <si>
    <t>Nouvelles Technologies</t>
  </si>
  <si>
    <t>Rétrosynthèse</t>
  </si>
  <si>
    <t>TER Bibliographie synthèse</t>
  </si>
  <si>
    <t>Réactions péricycliques</t>
  </si>
  <si>
    <t>RMN 2D</t>
  </si>
  <si>
    <t>Modélisation appliquée à la réactivité</t>
  </si>
  <si>
    <t>Problématiques industrielles</t>
  </si>
  <si>
    <t>Synthèse supportée et combinatoire</t>
  </si>
  <si>
    <t>Pharmacochimie - Transport et devenir du médicament</t>
  </si>
  <si>
    <t>Molécules et cibles thérapeutiques</t>
  </si>
  <si>
    <t>Intéractions moléculaires - Chimie supramoleculaire</t>
  </si>
  <si>
    <t>Modélisation-Drug design</t>
  </si>
  <si>
    <t>Nanomédecine</t>
  </si>
  <si>
    <t>Anglais présentiel</t>
  </si>
  <si>
    <t>Préparation à l'insertion professionnelle</t>
  </si>
  <si>
    <t>stage</t>
  </si>
  <si>
    <t>Etudiant</t>
  </si>
  <si>
    <t>XMS3CE201</t>
  </si>
  <si>
    <t>XMS3CE202</t>
  </si>
  <si>
    <t>XMS3CE203</t>
  </si>
  <si>
    <t>XMS3CE204</t>
  </si>
  <si>
    <t>XMS3CE205</t>
  </si>
  <si>
    <t>XMS3CE206</t>
  </si>
  <si>
    <t>XMS3CE207</t>
  </si>
  <si>
    <t>XMS3CE208</t>
  </si>
  <si>
    <t>XMS3CE221</t>
  </si>
  <si>
    <t>XMS3CE222</t>
  </si>
  <si>
    <t>XMS3CE223</t>
  </si>
  <si>
    <t>XMS3CE224</t>
  </si>
  <si>
    <t>XMS3CE241</t>
  </si>
  <si>
    <t>XMS3CE242</t>
  </si>
  <si>
    <t>XMS3CE251</t>
  </si>
  <si>
    <t>XMS3CE252</t>
  </si>
  <si>
    <t>XMS3CE253</t>
  </si>
  <si>
    <t>XMS4AE012</t>
  </si>
  <si>
    <t>XMS4CE203</t>
  </si>
  <si>
    <t>XMS4CE201</t>
  </si>
  <si>
    <t>M2CMT-FI</t>
  </si>
  <si>
    <t>nom-prénom</t>
  </si>
  <si>
    <t>coeff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</si>
</sst>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name val="Arial"/>
      <family val="2"/>
    </font>
    <font>
      <b/>
      <sz val="11"/>
      <color theme="6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0"/>
      <name val="Calibri"/>
      <family val="2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0F3FA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6"/>
      </top>
      <bottom style="thin">
        <color theme="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2" borderId="5" xfId="1" applyFont="1" applyFill="1" applyBorder="1" applyAlignment="1">
      <alignment textRotation="90" wrapText="1"/>
    </xf>
    <xf numFmtId="0" fontId="4" fillId="0" borderId="6" xfId="1" applyFont="1" applyBorder="1" applyAlignment="1">
      <alignment textRotation="90" wrapText="1"/>
    </xf>
    <xf numFmtId="0" fontId="4" fillId="0" borderId="7" xfId="1" applyFont="1" applyBorder="1" applyAlignment="1">
      <alignment textRotation="90" wrapText="1"/>
    </xf>
    <xf numFmtId="0" fontId="4" fillId="0" borderId="8" xfId="1" applyFont="1" applyBorder="1" applyAlignment="1">
      <alignment textRotation="90" wrapText="1"/>
    </xf>
    <xf numFmtId="0" fontId="4" fillId="3" borderId="9" xfId="1" applyFont="1" applyFill="1" applyBorder="1" applyAlignment="1">
      <alignment textRotation="90" wrapText="1"/>
    </xf>
    <xf numFmtId="0" fontId="5" fillId="0" borderId="8" xfId="1" applyFont="1" applyBorder="1" applyAlignment="1">
      <alignment textRotation="90" wrapText="1"/>
    </xf>
    <xf numFmtId="0" fontId="4" fillId="4" borderId="9" xfId="1" applyFont="1" applyFill="1" applyBorder="1" applyAlignment="1">
      <alignment horizontal="center" textRotation="90" wrapText="1"/>
    </xf>
    <xf numFmtId="0" fontId="4" fillId="5" borderId="8" xfId="1" applyFont="1" applyFill="1" applyBorder="1" applyAlignment="1">
      <alignment horizontal="center" textRotation="90" wrapText="1"/>
    </xf>
    <xf numFmtId="0" fontId="6" fillId="0" borderId="8" xfId="0" applyFont="1" applyBorder="1" applyAlignment="1">
      <alignment textRotation="90" wrapText="1"/>
    </xf>
    <xf numFmtId="0" fontId="1" fillId="5" borderId="8" xfId="0" applyFont="1" applyFill="1" applyBorder="1" applyAlignment="1">
      <alignment horizontal="center" textRotation="90" wrapText="1"/>
    </xf>
    <xf numFmtId="0" fontId="1" fillId="6" borderId="9" xfId="0" applyFont="1" applyFill="1" applyBorder="1" applyAlignment="1">
      <alignment horizontal="center" textRotation="90" wrapText="1"/>
    </xf>
    <xf numFmtId="0" fontId="0" fillId="0" borderId="7" xfId="0" applyBorder="1" applyAlignment="1">
      <alignment textRotation="90" wrapText="1"/>
    </xf>
    <xf numFmtId="0" fontId="0" fillId="0" borderId="8" xfId="0" applyBorder="1" applyAlignment="1">
      <alignment textRotation="90" wrapText="1"/>
    </xf>
    <xf numFmtId="0" fontId="0" fillId="0" borderId="8" xfId="0" applyBorder="1" applyAlignment="1">
      <alignment textRotation="90"/>
    </xf>
    <xf numFmtId="0" fontId="1" fillId="0" borderId="9" xfId="0" applyFont="1" applyBorder="1" applyAlignment="1">
      <alignment horizontal="center" textRotation="90"/>
    </xf>
    <xf numFmtId="0" fontId="7" fillId="0" borderId="10" xfId="0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4" fillId="0" borderId="13" xfId="1" applyFont="1" applyBorder="1" applyAlignment="1" applyProtection="1">
      <alignment horizontal="center" vertical="center" wrapText="1"/>
      <protection locked="0"/>
    </xf>
    <xf numFmtId="0" fontId="4" fillId="0" borderId="14" xfId="1" applyFont="1" applyBorder="1" applyAlignment="1" applyProtection="1">
      <alignment horizontal="center" vertical="center" wrapText="1"/>
      <protection locked="0"/>
    </xf>
    <xf numFmtId="0" fontId="5" fillId="0" borderId="14" xfId="1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3" fillId="0" borderId="11" xfId="1" applyFont="1" applyBorder="1" applyAlignment="1" applyProtection="1">
      <alignment horizontal="center" vertical="center" wrapText="1"/>
      <protection locked="0"/>
    </xf>
    <xf numFmtId="0" fontId="8" fillId="3" borderId="15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Protection="1"/>
    <xf numFmtId="0" fontId="7" fillId="0" borderId="16" xfId="0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10" fillId="5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3" borderId="20" xfId="1" applyFont="1" applyFill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 wrapText="1"/>
    </xf>
    <xf numFmtId="0" fontId="11" fillId="5" borderId="19" xfId="1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B8"/>
  <sheetViews>
    <sheetView tabSelected="1" topLeftCell="I1" workbookViewId="0">
      <selection activeCell="V8" sqref="V8"/>
    </sheetView>
  </sheetViews>
  <sheetFormatPr baseColWidth="10" defaultRowHeight="15" x14ac:dyDescent="0.25"/>
  <cols>
    <col min="1" max="1" width="16.7109375" customWidth="1"/>
  </cols>
  <sheetData>
    <row r="4" spans="1:28" ht="15.75" thickBot="1" x14ac:dyDescent="0.3">
      <c r="A4" s="42" t="s">
        <v>42</v>
      </c>
    </row>
    <row r="5" spans="1:28" ht="78.75" x14ac:dyDescent="0.25">
      <c r="A5" s="10"/>
      <c r="B5" s="11" t="s">
        <v>0</v>
      </c>
      <c r="C5" s="12" t="s">
        <v>1</v>
      </c>
      <c r="D5" s="13" t="s">
        <v>2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3" t="s">
        <v>8</v>
      </c>
      <c r="K5" s="14">
        <v>12</v>
      </c>
      <c r="L5" s="12" t="s">
        <v>9</v>
      </c>
      <c r="M5" s="13" t="s">
        <v>10</v>
      </c>
      <c r="N5" s="15" t="s">
        <v>11</v>
      </c>
      <c r="O5" s="13" t="s">
        <v>12</v>
      </c>
      <c r="P5" s="16">
        <v>10</v>
      </c>
      <c r="Q5" s="12" t="s">
        <v>13</v>
      </c>
      <c r="R5" s="15" t="s">
        <v>14</v>
      </c>
      <c r="S5" s="17">
        <v>3</v>
      </c>
      <c r="T5" s="13" t="s">
        <v>15</v>
      </c>
      <c r="U5" s="13" t="s">
        <v>16</v>
      </c>
      <c r="V5" s="18" t="s">
        <v>17</v>
      </c>
      <c r="W5" s="19">
        <v>5</v>
      </c>
      <c r="X5" s="20">
        <v>8</v>
      </c>
      <c r="Y5" s="21" t="s">
        <v>18</v>
      </c>
      <c r="Z5" s="22" t="s">
        <v>19</v>
      </c>
      <c r="AA5" s="23" t="s">
        <v>20</v>
      </c>
      <c r="AB5" s="24">
        <v>30</v>
      </c>
    </row>
    <row r="6" spans="1:28" ht="25.5" x14ac:dyDescent="0.25">
      <c r="A6" s="25" t="s">
        <v>21</v>
      </c>
      <c r="B6" s="1"/>
      <c r="C6" s="2" t="s">
        <v>22</v>
      </c>
      <c r="D6" s="3" t="s">
        <v>23</v>
      </c>
      <c r="E6" s="3" t="s">
        <v>24</v>
      </c>
      <c r="F6" s="3" t="s">
        <v>25</v>
      </c>
      <c r="G6" s="3" t="s">
        <v>26</v>
      </c>
      <c r="H6" s="3" t="s">
        <v>27</v>
      </c>
      <c r="I6" s="3" t="s">
        <v>28</v>
      </c>
      <c r="J6" s="3" t="s">
        <v>29</v>
      </c>
      <c r="K6" s="4"/>
      <c r="L6" s="2" t="s">
        <v>30</v>
      </c>
      <c r="M6" s="3" t="s">
        <v>31</v>
      </c>
      <c r="N6" s="5" t="s">
        <v>32</v>
      </c>
      <c r="O6" s="3" t="s">
        <v>33</v>
      </c>
      <c r="P6" s="6"/>
      <c r="Q6" s="2" t="s">
        <v>34</v>
      </c>
      <c r="R6" s="5" t="s">
        <v>35</v>
      </c>
      <c r="S6" s="7"/>
      <c r="T6" s="3" t="s">
        <v>36</v>
      </c>
      <c r="U6" s="3" t="s">
        <v>37</v>
      </c>
      <c r="V6" s="8" t="s">
        <v>38</v>
      </c>
      <c r="W6" s="46"/>
      <c r="X6" s="47"/>
      <c r="Y6" s="48" t="s">
        <v>39</v>
      </c>
      <c r="Z6" s="49" t="s">
        <v>40</v>
      </c>
      <c r="AA6" s="50" t="s">
        <v>41</v>
      </c>
      <c r="AB6" s="9"/>
    </row>
    <row r="7" spans="1:28" x14ac:dyDescent="0.25">
      <c r="A7" s="43"/>
      <c r="B7" s="44" t="s">
        <v>44</v>
      </c>
      <c r="C7" s="51">
        <v>1.68</v>
      </c>
      <c r="D7" s="52">
        <v>1.44</v>
      </c>
      <c r="E7" s="52">
        <v>1.44</v>
      </c>
      <c r="F7" s="52">
        <v>1.2</v>
      </c>
      <c r="G7" s="52">
        <v>1.44</v>
      </c>
      <c r="H7" s="52">
        <v>1.68</v>
      </c>
      <c r="I7" s="52">
        <v>1.44</v>
      </c>
      <c r="J7" s="52">
        <v>1.68</v>
      </c>
      <c r="K7" s="53"/>
      <c r="L7" s="51">
        <v>2</v>
      </c>
      <c r="M7" s="52">
        <v>1</v>
      </c>
      <c r="N7" s="54">
        <v>2</v>
      </c>
      <c r="O7" s="52">
        <v>5</v>
      </c>
      <c r="P7" s="55"/>
      <c r="Q7" s="51">
        <v>1.8</v>
      </c>
      <c r="R7" s="54">
        <v>1.2</v>
      </c>
      <c r="S7" s="56"/>
      <c r="T7" s="52">
        <v>1.75</v>
      </c>
      <c r="U7" s="52">
        <v>1.75</v>
      </c>
      <c r="V7" s="57">
        <v>1.5</v>
      </c>
      <c r="W7" s="58"/>
      <c r="X7" s="59"/>
      <c r="Y7" s="60">
        <v>3</v>
      </c>
      <c r="Z7" s="61">
        <v>3</v>
      </c>
      <c r="AA7" s="62">
        <v>24</v>
      </c>
      <c r="AB7" s="45"/>
    </row>
    <row r="8" spans="1:28" s="41" customFormat="1" ht="16.5" thickBot="1" x14ac:dyDescent="0.3">
      <c r="A8" s="36" t="s">
        <v>43</v>
      </c>
      <c r="B8" s="26"/>
      <c r="C8" s="30"/>
      <c r="D8" s="31"/>
      <c r="E8" s="31"/>
      <c r="F8" s="31"/>
      <c r="G8" s="31"/>
      <c r="H8" s="31"/>
      <c r="I8" s="31"/>
      <c r="J8" s="31"/>
      <c r="K8" s="37">
        <f>(C8*1.68+D8*1.44+E8*1.44+F8*1.2+G8*1.44+H8*1.68+I8*1.44+J8*1.68)/12</f>
        <v>0</v>
      </c>
      <c r="L8" s="30"/>
      <c r="M8" s="31"/>
      <c r="N8" s="32"/>
      <c r="O8" s="31"/>
      <c r="P8" s="38">
        <f>(L8*2+M8+N8*2+O8*5)/10</f>
        <v>0</v>
      </c>
      <c r="Q8" s="30"/>
      <c r="R8" s="32"/>
      <c r="S8" s="27">
        <f>(Q8*1.8+R8*1.2)/3</f>
        <v>0</v>
      </c>
      <c r="T8" s="31"/>
      <c r="U8" s="31"/>
      <c r="V8" s="33"/>
      <c r="W8" s="28">
        <f>(T8*1.75+U8*1.75+V8*1.5)/5</f>
        <v>0</v>
      </c>
      <c r="X8" s="29">
        <f>(S8*3+W8*5)/8</f>
        <v>0</v>
      </c>
      <c r="Y8" s="34"/>
      <c r="Z8" s="35"/>
      <c r="AA8" s="39"/>
      <c r="AB8" s="40">
        <f>(Y8*3+Z8*3+AA8*24)/30</f>
        <v>0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pipelier-m</dc:creator>
  <cp:lastModifiedBy>pipelier-m</cp:lastModifiedBy>
  <dcterms:created xsi:type="dcterms:W3CDTF">2025-06-03T13:19:01Z</dcterms:created>
  <dcterms:modified xsi:type="dcterms:W3CDTF">2026-01-16T08:17:25Z</dcterms:modified>
</cp:coreProperties>
</file>