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_ Enseignement\Licence pro Nantes\Nantes PEx\exercices PEx\"/>
    </mc:Choice>
  </mc:AlternateContent>
  <bookViews>
    <workbookView xWindow="0" yWindow="0" windowWidth="28800" windowHeight="11400"/>
  </bookViews>
  <sheets>
    <sheet name="Exercice introductif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4" i="2"/>
  <c r="M5" i="2" l="1"/>
  <c r="M6" i="2"/>
  <c r="M7" i="2"/>
  <c r="M8" i="2"/>
  <c r="M9" i="2"/>
  <c r="M10" i="2"/>
  <c r="M11" i="2"/>
  <c r="M4" i="2"/>
  <c r="L5" i="2"/>
  <c r="L6" i="2"/>
  <c r="L7" i="2"/>
  <c r="L8" i="2"/>
  <c r="L9" i="2"/>
  <c r="L10" i="2"/>
  <c r="L11" i="2"/>
  <c r="L4" i="2"/>
  <c r="K5" i="2"/>
  <c r="K6" i="2"/>
  <c r="K7" i="2"/>
  <c r="K8" i="2"/>
  <c r="N8" i="2" s="1"/>
  <c r="K9" i="2"/>
  <c r="K10" i="2"/>
  <c r="K11" i="2"/>
  <c r="K4" i="2"/>
  <c r="G4" i="2"/>
  <c r="I5" i="2"/>
  <c r="I6" i="2"/>
  <c r="I7" i="2"/>
  <c r="I8" i="2"/>
  <c r="I9" i="2"/>
  <c r="I10" i="2"/>
  <c r="I11" i="2"/>
  <c r="H5" i="2"/>
  <c r="H6" i="2"/>
  <c r="H7" i="2"/>
  <c r="H8" i="2"/>
  <c r="H9" i="2"/>
  <c r="H10" i="2"/>
  <c r="H11" i="2"/>
  <c r="I4" i="2"/>
  <c r="H4" i="2"/>
  <c r="G5" i="2"/>
  <c r="G6" i="2"/>
  <c r="G7" i="2"/>
  <c r="G8" i="2"/>
  <c r="G9" i="2"/>
  <c r="G10" i="2"/>
  <c r="G11" i="2"/>
  <c r="E5" i="2"/>
  <c r="E6" i="2"/>
  <c r="E7" i="2"/>
  <c r="E8" i="2"/>
  <c r="E9" i="2"/>
  <c r="E10" i="2"/>
  <c r="E11" i="2"/>
  <c r="E4" i="2"/>
  <c r="D4" i="2"/>
  <c r="D6" i="2"/>
  <c r="D7" i="2"/>
  <c r="D8" i="2"/>
  <c r="D9" i="2"/>
  <c r="D10" i="2"/>
  <c r="D11" i="2"/>
  <c r="D5" i="2"/>
  <c r="T11" i="2"/>
  <c r="T10" i="2"/>
  <c r="T9" i="2"/>
  <c r="T8" i="2"/>
  <c r="T7" i="2"/>
  <c r="T6" i="2"/>
  <c r="T5" i="2"/>
  <c r="T4" i="2"/>
  <c r="S11" i="2"/>
  <c r="S10" i="2"/>
  <c r="S9" i="2"/>
  <c r="S8" i="2"/>
  <c r="S7" i="2"/>
  <c r="S6" i="2"/>
  <c r="S5" i="2"/>
  <c r="S4" i="2"/>
  <c r="R11" i="2"/>
  <c r="R10" i="2"/>
  <c r="R9" i="2"/>
  <c r="R8" i="2"/>
  <c r="R7" i="2"/>
  <c r="R6" i="2"/>
  <c r="R5" i="2"/>
  <c r="R4" i="2"/>
  <c r="O5" i="2"/>
  <c r="O6" i="2"/>
  <c r="O7" i="2"/>
  <c r="O8" i="2"/>
  <c r="O9" i="2"/>
  <c r="O10" i="2"/>
  <c r="O11" i="2"/>
  <c r="O4" i="2"/>
  <c r="N6" i="2" l="1"/>
  <c r="J11" i="2"/>
  <c r="N10" i="2"/>
  <c r="J8" i="2"/>
  <c r="J7" i="2"/>
  <c r="N5" i="2"/>
  <c r="N9" i="2"/>
  <c r="N11" i="2"/>
  <c r="N7" i="2"/>
  <c r="J5" i="2"/>
  <c r="N4" i="2"/>
  <c r="J10" i="2"/>
  <c r="J6" i="2"/>
  <c r="J9" i="2"/>
  <c r="J4" i="2"/>
  <c r="F4" i="2"/>
  <c r="O15" i="2"/>
  <c r="O14" i="2"/>
  <c r="O16" i="2"/>
</calcChain>
</file>

<file path=xl/sharedStrings.xml><?xml version="1.0" encoding="utf-8"?>
<sst xmlns="http://schemas.openxmlformats.org/spreadsheetml/2006/main" count="34" uniqueCount="31">
  <si>
    <t>RENDEMENT MESURÉ</t>
  </si>
  <si>
    <t>COÛT</t>
  </si>
  <si>
    <t>PRESSION du réacteur</t>
  </si>
  <si>
    <t>TEMPÉRATURE de réaction</t>
  </si>
  <si>
    <t>incident ?</t>
  </si>
  <si>
    <t>température insuffisante</t>
  </si>
  <si>
    <t>pression insuffisante</t>
  </si>
  <si>
    <t>DEPART DE FEU - réacteur inutilisable</t>
  </si>
  <si>
    <t>EXCES DE PRESSION - réacteur endommagé</t>
  </si>
  <si>
    <t>low P</t>
  </si>
  <si>
    <t xml:space="preserve"> high P</t>
  </si>
  <si>
    <t>intégrité P</t>
  </si>
  <si>
    <t>low T</t>
  </si>
  <si>
    <t>high T</t>
  </si>
  <si>
    <t>intégrité T</t>
  </si>
  <si>
    <t>ALERTE limite supérieure de pression proche</t>
  </si>
  <si>
    <t>ALERTE limite supérieure de température proche</t>
  </si>
  <si>
    <t>#1</t>
  </si>
  <si>
    <t>#2</t>
  </si>
  <si>
    <t>#3</t>
  </si>
  <si>
    <t>#4</t>
  </si>
  <si>
    <t>#5</t>
  </si>
  <si>
    <t>#6</t>
  </si>
  <si>
    <t>Sécurité Pression</t>
  </si>
  <si>
    <t>Sécurité Température</t>
  </si>
  <si>
    <t>R Moyen</t>
  </si>
  <si>
    <t>R min</t>
  </si>
  <si>
    <t>R MAX</t>
  </si>
  <si>
    <t>98 signifie "Problème"</t>
  </si>
  <si>
    <t>#7</t>
  </si>
  <si>
    <t>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</si>
</sst>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Protection="1">
      <protection hidden="1"/>
    </xf>
    <xf numFmtId="0" fontId="0" fillId="0" borderId="0" xfId="0" applyAlignment="1">
      <alignment horizontal="center"/>
    </xf>
    <xf numFmtId="0" fontId="0" fillId="2" borderId="0" xfId="0" applyFill="1"/>
    <xf numFmtId="0" fontId="4" fillId="2" borderId="0" xfId="0" applyFont="1" applyFill="1"/>
    <xf numFmtId="0" fontId="0" fillId="0" borderId="0" xfId="0" applyFont="1" applyFill="1"/>
    <xf numFmtId="0" fontId="4" fillId="2" borderId="0" xfId="0" applyFont="1" applyFill="1" applyAlignment="1">
      <alignment wrapText="1"/>
    </xf>
    <xf numFmtId="1" fontId="4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wrapText="1"/>
    </xf>
    <xf numFmtId="1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tabSelected="1" workbookViewId="0">
      <selection activeCell="H29" sqref="H29"/>
    </sheetView>
  </sheetViews>
  <sheetFormatPr baseColWidth="10" defaultRowHeight="15" x14ac:dyDescent="0.25"/>
  <cols>
    <col min="3" max="3" width="14" customWidth="1"/>
    <col min="4" max="9" width="3.7109375" customWidth="1"/>
    <col min="10" max="10" width="38.85546875" customWidth="1"/>
    <col min="11" max="13" width="3.7109375" customWidth="1"/>
    <col min="14" max="14" width="36.5703125" customWidth="1"/>
    <col min="15" max="15" width="13.28515625" customWidth="1"/>
    <col min="16" max="16" width="9.7109375" customWidth="1"/>
  </cols>
  <sheetData>
    <row r="2" spans="1:20" ht="15.75" thickBot="1" x14ac:dyDescent="0.3"/>
    <row r="3" spans="1:20" ht="33.75" customHeight="1" x14ac:dyDescent="0.25">
      <c r="B3" s="18" t="s">
        <v>2</v>
      </c>
      <c r="C3" s="19" t="s">
        <v>3</v>
      </c>
      <c r="D3" s="8" t="s">
        <v>4</v>
      </c>
      <c r="E3" s="8"/>
      <c r="F3" s="8"/>
      <c r="G3" s="8" t="s">
        <v>9</v>
      </c>
      <c r="H3" s="8" t="s">
        <v>10</v>
      </c>
      <c r="I3" s="8" t="s">
        <v>11</v>
      </c>
      <c r="J3" s="10" t="s">
        <v>23</v>
      </c>
      <c r="K3" s="8" t="s">
        <v>12</v>
      </c>
      <c r="L3" s="8" t="s">
        <v>13</v>
      </c>
      <c r="M3" s="8" t="s">
        <v>14</v>
      </c>
      <c r="N3" s="10" t="s">
        <v>24</v>
      </c>
      <c r="O3" s="2" t="s">
        <v>0</v>
      </c>
      <c r="P3" t="s">
        <v>1</v>
      </c>
      <c r="R3" s="12" t="s">
        <v>0</v>
      </c>
      <c r="S3" s="12" t="s">
        <v>0</v>
      </c>
      <c r="T3" s="12" t="s">
        <v>0</v>
      </c>
    </row>
    <row r="4" spans="1:20" x14ac:dyDescent="0.25">
      <c r="A4" s="20" t="s">
        <v>17</v>
      </c>
      <c r="B4" s="14"/>
      <c r="C4" s="15"/>
      <c r="D4" s="9" t="e">
        <f>C4/B4</f>
        <v>#DIV/0!</v>
      </c>
      <c r="E4" s="9" t="e">
        <f>B4/C4</f>
        <v>#DIV/0!</v>
      </c>
      <c r="F4" s="9" t="str">
        <f>IFERROR(D4*E4, "------")</f>
        <v>------</v>
      </c>
      <c r="G4" s="9" t="str">
        <f t="shared" ref="G4:G11" si="0">IF($B4&lt;=8,$B$18, "   ")</f>
        <v>pression insuffisante</v>
      </c>
      <c r="H4" s="9" t="str">
        <f>IF(AND(($B4&gt;=26), ($B4&lt;31)),$B$20,"   ")</f>
        <v xml:space="preserve">   </v>
      </c>
      <c r="I4" s="9" t="str">
        <f>IF($B4&gt;=31, $B$22, "   ")</f>
        <v xml:space="preserve">   </v>
      </c>
      <c r="J4" s="1" t="str">
        <f>CONCATENATE(G4,H4,I4)</f>
        <v xml:space="preserve">pression insuffisante      </v>
      </c>
      <c r="K4" s="9" t="str">
        <f>IF($C4&lt;=89,$B$19, "   ")</f>
        <v>température insuffisante</v>
      </c>
      <c r="L4" s="9" t="str">
        <f>IF(AND(($C4&gt;=126), ($C4&lt;131)),$B$21,"   ")</f>
        <v xml:space="preserve">   </v>
      </c>
      <c r="M4" s="9" t="str">
        <f>IF($C4&gt;=131, $B$23, "   ")</f>
        <v xml:space="preserve">   </v>
      </c>
      <c r="N4" s="1" t="str">
        <f>CONCATENATE(K4,L4,M4)</f>
        <v xml:space="preserve">température insuffisante      </v>
      </c>
      <c r="O4" s="1">
        <f ca="1">MAX(MIN((172-9.4*$B4-1.3*$C4+0.1*$B4*$C4+2.1*RAND()-1.15- 0.01*$B4*$B4-0.001*$C4*$C4+10), 98),0)</f>
        <v>98</v>
      </c>
      <c r="P4" s="3">
        <f>B4+10*C4</f>
        <v>0</v>
      </c>
      <c r="R4" s="13">
        <f ca="1">MAX(MIN((172-9.4*$B4-1.3*$C4+0.1*$B4*$C4+2.1*RAND()-1.15- 0.01*$B4*$B4-0.001*$C4*$C4+10), 98),0)</f>
        <v>98</v>
      </c>
      <c r="S4" s="13">
        <f ca="1">MAX(MIN((172-9.4*$B4-1.3*$C4+0.1*$B4*$C4+2.1*RAND()-1.15- 0.01*$B4*$B4-0.001*$C4*$C4+10), 98),0)</f>
        <v>98</v>
      </c>
      <c r="T4" s="13">
        <f ca="1">MAX(MIN((172-9.4*$B4-1.3*$C4+0.1*$B4*$C4+2.1*RAND()-1.15- 0.01*$B4*$B4-0.001*$C4*$C4+10), 98),0)</f>
        <v>98</v>
      </c>
    </row>
    <row r="5" spans="1:20" x14ac:dyDescent="0.25">
      <c r="A5" s="20" t="s">
        <v>18</v>
      </c>
      <c r="B5" s="14"/>
      <c r="C5" s="15"/>
      <c r="D5" s="9" t="e">
        <f>C5/B5</f>
        <v>#DIV/0!</v>
      </c>
      <c r="E5" s="9" t="e">
        <f t="shared" ref="E5:E11" si="1">B5/C5</f>
        <v>#DIV/0!</v>
      </c>
      <c r="F5" s="9"/>
      <c r="G5" s="9" t="str">
        <f t="shared" si="0"/>
        <v>pression insuffisante</v>
      </c>
      <c r="H5" s="9" t="str">
        <f t="shared" ref="H5:H11" si="2">IF(AND(($B5&gt;=26), ($B5&lt;31)),$B$20,"   ")</f>
        <v xml:space="preserve">   </v>
      </c>
      <c r="I5" s="9" t="str">
        <f t="shared" ref="I5:I11" si="3">IF($B5&gt;=31, $B$22, "   ")</f>
        <v xml:space="preserve">   </v>
      </c>
      <c r="J5" s="1" t="str">
        <f t="shared" ref="J5:J11" si="4">CONCATENATE(G5,H5,I5)</f>
        <v xml:space="preserve">pression insuffisante      </v>
      </c>
      <c r="K5" s="9" t="str">
        <f t="shared" ref="K5:K11" si="5">IF($C5&lt;=89,$B$19, "   ")</f>
        <v>température insuffisante</v>
      </c>
      <c r="L5" s="9" t="str">
        <f t="shared" ref="L5:L11" si="6">IF(AND(($C5&gt;=126), ($C5&lt;131)),$B$21,"   ")</f>
        <v xml:space="preserve">   </v>
      </c>
      <c r="M5" s="9" t="str">
        <f t="shared" ref="M5:M11" si="7">IF($C5&gt;=131, $B$23, "   ")</f>
        <v xml:space="preserve">   </v>
      </c>
      <c r="N5" s="1" t="str">
        <f t="shared" ref="N5:N11" si="8">CONCATENATE(K5,L5,M5)</f>
        <v xml:space="preserve">température insuffisante      </v>
      </c>
      <c r="O5" s="1">
        <f t="shared" ref="O5:O11" ca="1" si="9">MAX(MIN((172-9.4*$B5-1.3*$C5+0.1*$B5*$C5+2.1*RAND()-1.15- 0.01*$B5*$B5-0.001*$C5*$C5+10), 98),0)</f>
        <v>98</v>
      </c>
      <c r="P5" s="3">
        <f t="shared" ref="P5:P11" si="10">B5+10*C5</f>
        <v>0</v>
      </c>
      <c r="R5" s="13">
        <f t="shared" ref="R5:T11" ca="1" si="11">MAX(MIN((172-9.4*$B5-1.3*$C5+0.1*$B5*$C5+2.1*RAND()-1.15- 0.01*$B5*$B5-0.001*$C5*$C5+10), 98),0)</f>
        <v>98</v>
      </c>
      <c r="S5" s="13">
        <f t="shared" ca="1" si="11"/>
        <v>98</v>
      </c>
      <c r="T5" s="13">
        <f t="shared" ca="1" si="11"/>
        <v>98</v>
      </c>
    </row>
    <row r="6" spans="1:20" x14ac:dyDescent="0.25">
      <c r="A6" s="20" t="s">
        <v>19</v>
      </c>
      <c r="B6" s="14"/>
      <c r="C6" s="15"/>
      <c r="D6" s="9" t="e">
        <f t="shared" ref="D6:D11" si="12">C6/B6</f>
        <v>#DIV/0!</v>
      </c>
      <c r="E6" s="9" t="e">
        <f t="shared" si="1"/>
        <v>#DIV/0!</v>
      </c>
      <c r="F6" s="9"/>
      <c r="G6" s="9" t="str">
        <f t="shared" si="0"/>
        <v>pression insuffisante</v>
      </c>
      <c r="H6" s="9" t="str">
        <f t="shared" si="2"/>
        <v xml:space="preserve">   </v>
      </c>
      <c r="I6" s="9" t="str">
        <f t="shared" si="3"/>
        <v xml:space="preserve">   </v>
      </c>
      <c r="J6" s="1" t="str">
        <f t="shared" si="4"/>
        <v xml:space="preserve">pression insuffisante      </v>
      </c>
      <c r="K6" s="9" t="str">
        <f t="shared" si="5"/>
        <v>température insuffisante</v>
      </c>
      <c r="L6" s="9" t="str">
        <f t="shared" si="6"/>
        <v xml:space="preserve">   </v>
      </c>
      <c r="M6" s="9" t="str">
        <f t="shared" si="7"/>
        <v xml:space="preserve">   </v>
      </c>
      <c r="N6" s="1" t="str">
        <f t="shared" si="8"/>
        <v xml:space="preserve">température insuffisante      </v>
      </c>
      <c r="O6" s="1">
        <f t="shared" ca="1" si="9"/>
        <v>98</v>
      </c>
      <c r="P6" s="3">
        <f t="shared" si="10"/>
        <v>0</v>
      </c>
      <c r="R6" s="13">
        <f t="shared" ca="1" si="11"/>
        <v>98</v>
      </c>
      <c r="S6" s="13">
        <f t="shared" ca="1" si="11"/>
        <v>98</v>
      </c>
      <c r="T6" s="13">
        <f t="shared" ca="1" si="11"/>
        <v>98</v>
      </c>
    </row>
    <row r="7" spans="1:20" x14ac:dyDescent="0.25">
      <c r="A7" s="20" t="s">
        <v>20</v>
      </c>
      <c r="B7" s="14"/>
      <c r="C7" s="15"/>
      <c r="D7" s="9" t="e">
        <f t="shared" si="12"/>
        <v>#DIV/0!</v>
      </c>
      <c r="E7" s="9" t="e">
        <f t="shared" si="1"/>
        <v>#DIV/0!</v>
      </c>
      <c r="F7" s="9"/>
      <c r="G7" s="9" t="str">
        <f t="shared" si="0"/>
        <v>pression insuffisante</v>
      </c>
      <c r="H7" s="9" t="str">
        <f t="shared" si="2"/>
        <v xml:space="preserve">   </v>
      </c>
      <c r="I7" s="9" t="str">
        <f t="shared" si="3"/>
        <v xml:space="preserve">   </v>
      </c>
      <c r="J7" s="1" t="str">
        <f t="shared" si="4"/>
        <v xml:space="preserve">pression insuffisante      </v>
      </c>
      <c r="K7" s="9" t="str">
        <f t="shared" si="5"/>
        <v>température insuffisante</v>
      </c>
      <c r="L7" s="9" t="str">
        <f t="shared" si="6"/>
        <v xml:space="preserve">   </v>
      </c>
      <c r="M7" s="9" t="str">
        <f t="shared" si="7"/>
        <v xml:space="preserve">   </v>
      </c>
      <c r="N7" s="1" t="str">
        <f t="shared" si="8"/>
        <v xml:space="preserve">température insuffisante      </v>
      </c>
      <c r="O7" s="1">
        <f t="shared" ca="1" si="9"/>
        <v>98</v>
      </c>
      <c r="P7" s="3">
        <f t="shared" si="10"/>
        <v>0</v>
      </c>
      <c r="R7" s="13">
        <f t="shared" ca="1" si="11"/>
        <v>98</v>
      </c>
      <c r="S7" s="13">
        <f t="shared" ca="1" si="11"/>
        <v>98</v>
      </c>
      <c r="T7" s="13">
        <f t="shared" ca="1" si="11"/>
        <v>98</v>
      </c>
    </row>
    <row r="8" spans="1:20" x14ac:dyDescent="0.25">
      <c r="A8" s="20" t="s">
        <v>21</v>
      </c>
      <c r="B8" s="14"/>
      <c r="C8" s="15"/>
      <c r="D8" s="9" t="e">
        <f t="shared" si="12"/>
        <v>#DIV/0!</v>
      </c>
      <c r="E8" s="9" t="e">
        <f t="shared" si="1"/>
        <v>#DIV/0!</v>
      </c>
      <c r="F8" s="9"/>
      <c r="G8" s="9" t="str">
        <f t="shared" si="0"/>
        <v>pression insuffisante</v>
      </c>
      <c r="H8" s="9" t="str">
        <f t="shared" si="2"/>
        <v xml:space="preserve">   </v>
      </c>
      <c r="I8" s="9" t="str">
        <f t="shared" si="3"/>
        <v xml:space="preserve">   </v>
      </c>
      <c r="J8" s="1" t="str">
        <f t="shared" si="4"/>
        <v xml:space="preserve">pression insuffisante      </v>
      </c>
      <c r="K8" s="9" t="str">
        <f t="shared" si="5"/>
        <v>température insuffisante</v>
      </c>
      <c r="L8" s="9" t="str">
        <f t="shared" si="6"/>
        <v xml:space="preserve">   </v>
      </c>
      <c r="M8" s="9" t="str">
        <f t="shared" si="7"/>
        <v xml:space="preserve">   </v>
      </c>
      <c r="N8" s="1" t="str">
        <f t="shared" si="8"/>
        <v xml:space="preserve">température insuffisante      </v>
      </c>
      <c r="O8" s="1">
        <f t="shared" ca="1" si="9"/>
        <v>98</v>
      </c>
      <c r="P8" s="3">
        <f t="shared" si="10"/>
        <v>0</v>
      </c>
      <c r="R8" s="13">
        <f t="shared" ca="1" si="11"/>
        <v>98</v>
      </c>
      <c r="S8" s="13">
        <f t="shared" ca="1" si="11"/>
        <v>98</v>
      </c>
      <c r="T8" s="13">
        <f t="shared" ca="1" si="11"/>
        <v>98</v>
      </c>
    </row>
    <row r="9" spans="1:20" x14ac:dyDescent="0.25">
      <c r="A9" s="20" t="s">
        <v>22</v>
      </c>
      <c r="B9" s="14"/>
      <c r="C9" s="15"/>
      <c r="D9" s="9" t="e">
        <f t="shared" si="12"/>
        <v>#DIV/0!</v>
      </c>
      <c r="E9" s="9" t="e">
        <f t="shared" si="1"/>
        <v>#DIV/0!</v>
      </c>
      <c r="F9" s="9"/>
      <c r="G9" s="9" t="str">
        <f t="shared" si="0"/>
        <v>pression insuffisante</v>
      </c>
      <c r="H9" s="9" t="str">
        <f t="shared" si="2"/>
        <v xml:space="preserve">   </v>
      </c>
      <c r="I9" s="9" t="str">
        <f t="shared" si="3"/>
        <v xml:space="preserve">   </v>
      </c>
      <c r="J9" s="1" t="str">
        <f t="shared" si="4"/>
        <v xml:space="preserve">pression insuffisante      </v>
      </c>
      <c r="K9" s="9" t="str">
        <f t="shared" si="5"/>
        <v>température insuffisante</v>
      </c>
      <c r="L9" s="9" t="str">
        <f t="shared" si="6"/>
        <v xml:space="preserve">   </v>
      </c>
      <c r="M9" s="9" t="str">
        <f t="shared" si="7"/>
        <v xml:space="preserve">   </v>
      </c>
      <c r="N9" s="1" t="str">
        <f t="shared" si="8"/>
        <v xml:space="preserve">température insuffisante      </v>
      </c>
      <c r="O9" s="1">
        <f t="shared" ca="1" si="9"/>
        <v>98</v>
      </c>
      <c r="P9" s="3">
        <f t="shared" si="10"/>
        <v>0</v>
      </c>
      <c r="R9" s="13">
        <f t="shared" ca="1" si="11"/>
        <v>98</v>
      </c>
      <c r="S9" s="13">
        <f t="shared" ca="1" si="11"/>
        <v>98</v>
      </c>
      <c r="T9" s="13">
        <f t="shared" ca="1" si="11"/>
        <v>98</v>
      </c>
    </row>
    <row r="10" spans="1:20" x14ac:dyDescent="0.25">
      <c r="A10" s="20" t="s">
        <v>29</v>
      </c>
      <c r="B10" s="14"/>
      <c r="C10" s="15"/>
      <c r="D10" s="9" t="e">
        <f t="shared" si="12"/>
        <v>#DIV/0!</v>
      </c>
      <c r="E10" s="9" t="e">
        <f t="shared" si="1"/>
        <v>#DIV/0!</v>
      </c>
      <c r="F10" s="9"/>
      <c r="G10" s="9" t="str">
        <f t="shared" si="0"/>
        <v>pression insuffisante</v>
      </c>
      <c r="H10" s="9" t="str">
        <f t="shared" si="2"/>
        <v xml:space="preserve">   </v>
      </c>
      <c r="I10" s="9" t="str">
        <f t="shared" si="3"/>
        <v xml:space="preserve">   </v>
      </c>
      <c r="J10" s="1" t="str">
        <f t="shared" si="4"/>
        <v xml:space="preserve">pression insuffisante      </v>
      </c>
      <c r="K10" s="9" t="str">
        <f t="shared" si="5"/>
        <v>température insuffisante</v>
      </c>
      <c r="L10" s="9" t="str">
        <f t="shared" si="6"/>
        <v xml:space="preserve">   </v>
      </c>
      <c r="M10" s="9" t="str">
        <f t="shared" si="7"/>
        <v xml:space="preserve">   </v>
      </c>
      <c r="N10" s="1" t="str">
        <f t="shared" si="8"/>
        <v xml:space="preserve">température insuffisante      </v>
      </c>
      <c r="O10" s="1">
        <f t="shared" ca="1" si="9"/>
        <v>98</v>
      </c>
      <c r="P10" s="3">
        <f t="shared" si="10"/>
        <v>0</v>
      </c>
      <c r="R10" s="13">
        <f t="shared" ca="1" si="11"/>
        <v>98</v>
      </c>
      <c r="S10" s="13">
        <f t="shared" ca="1" si="11"/>
        <v>98</v>
      </c>
      <c r="T10" s="13">
        <f t="shared" ca="1" si="11"/>
        <v>98</v>
      </c>
    </row>
    <row r="11" spans="1:20" ht="15.75" thickBot="1" x14ac:dyDescent="0.3">
      <c r="A11" s="20" t="s">
        <v>30</v>
      </c>
      <c r="B11" s="16"/>
      <c r="C11" s="17"/>
      <c r="D11" s="9" t="e">
        <f t="shared" si="12"/>
        <v>#DIV/0!</v>
      </c>
      <c r="E11" s="9" t="e">
        <f t="shared" si="1"/>
        <v>#DIV/0!</v>
      </c>
      <c r="F11" s="9"/>
      <c r="G11" s="9" t="str">
        <f t="shared" si="0"/>
        <v>pression insuffisante</v>
      </c>
      <c r="H11" s="9" t="str">
        <f t="shared" si="2"/>
        <v xml:space="preserve">   </v>
      </c>
      <c r="I11" s="9" t="str">
        <f t="shared" si="3"/>
        <v xml:space="preserve">   </v>
      </c>
      <c r="J11" s="1" t="str">
        <f t="shared" si="4"/>
        <v xml:space="preserve">pression insuffisante      </v>
      </c>
      <c r="K11" s="9" t="str">
        <f t="shared" si="5"/>
        <v>température insuffisante</v>
      </c>
      <c r="L11" s="9" t="str">
        <f t="shared" si="6"/>
        <v xml:space="preserve">   </v>
      </c>
      <c r="M11" s="9" t="str">
        <f t="shared" si="7"/>
        <v xml:space="preserve">   </v>
      </c>
      <c r="N11" s="1" t="str">
        <f t="shared" si="8"/>
        <v xml:space="preserve">température insuffisante      </v>
      </c>
      <c r="O11" s="1">
        <f t="shared" ca="1" si="9"/>
        <v>98</v>
      </c>
      <c r="P11" s="3">
        <f t="shared" si="10"/>
        <v>0</v>
      </c>
      <c r="R11" s="13">
        <f t="shared" ca="1" si="11"/>
        <v>98</v>
      </c>
      <c r="S11" s="13">
        <f t="shared" ca="1" si="11"/>
        <v>98</v>
      </c>
      <c r="T11" s="13">
        <f t="shared" ca="1" si="11"/>
        <v>98</v>
      </c>
    </row>
    <row r="12" spans="1:20" x14ac:dyDescent="0.25">
      <c r="B12" s="4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1"/>
      <c r="S12" s="1"/>
      <c r="T12" s="1"/>
    </row>
    <row r="13" spans="1:20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0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1" t="s">
        <v>25</v>
      </c>
      <c r="O14" s="1">
        <f ca="1">AVERAGE(O4:O12)</f>
        <v>98</v>
      </c>
      <c r="P14" s="1"/>
      <c r="Q14" s="1"/>
    </row>
    <row r="15" spans="1:20" x14ac:dyDescent="0.25">
      <c r="N15" s="11" t="s">
        <v>26</v>
      </c>
      <c r="O15" s="1">
        <f ca="1">MIN(O4:O12)</f>
        <v>98</v>
      </c>
    </row>
    <row r="16" spans="1:20" x14ac:dyDescent="0.25">
      <c r="N16" s="11" t="s">
        <v>27</v>
      </c>
      <c r="O16" s="1">
        <f ca="1">MAX(O4:O12)</f>
        <v>98</v>
      </c>
    </row>
    <row r="18" spans="2:15" x14ac:dyDescent="0.25">
      <c r="B18" s="6" t="s">
        <v>6</v>
      </c>
      <c r="C18" s="6"/>
      <c r="D18" s="6"/>
      <c r="E18" s="6"/>
      <c r="F18" s="5"/>
      <c r="G18" s="5"/>
      <c r="H18" s="5"/>
      <c r="O18" t="s">
        <v>28</v>
      </c>
    </row>
    <row r="19" spans="2:15" x14ac:dyDescent="0.25">
      <c r="B19" s="6" t="s">
        <v>5</v>
      </c>
      <c r="C19" s="6"/>
      <c r="D19" s="6"/>
      <c r="E19" s="6"/>
      <c r="F19" s="5"/>
      <c r="G19" s="5"/>
      <c r="H19" s="5"/>
    </row>
    <row r="20" spans="2:15" x14ac:dyDescent="0.25">
      <c r="B20" s="6" t="s">
        <v>15</v>
      </c>
      <c r="C20" s="6"/>
      <c r="D20" s="6"/>
      <c r="E20" s="6"/>
      <c r="F20" s="5"/>
      <c r="G20" s="5"/>
      <c r="H20" s="5"/>
    </row>
    <row r="21" spans="2:15" x14ac:dyDescent="0.25">
      <c r="B21" s="6" t="s">
        <v>16</v>
      </c>
      <c r="C21" s="6"/>
      <c r="D21" s="6"/>
      <c r="E21" s="6"/>
      <c r="F21" s="5"/>
      <c r="G21" s="6"/>
      <c r="H21" s="5"/>
    </row>
    <row r="22" spans="2:15" x14ac:dyDescent="0.25">
      <c r="B22" s="6" t="s">
        <v>8</v>
      </c>
      <c r="C22" s="6"/>
      <c r="D22" s="6"/>
      <c r="E22" s="6"/>
      <c r="F22" s="5"/>
      <c r="G22" s="6"/>
      <c r="H22" s="5"/>
    </row>
    <row r="23" spans="2:15" x14ac:dyDescent="0.25">
      <c r="B23" s="6" t="s">
        <v>7</v>
      </c>
      <c r="C23" s="6"/>
      <c r="D23" s="6"/>
      <c r="E23" s="6"/>
      <c r="F23" s="5"/>
      <c r="G23" s="5"/>
      <c r="H23" s="5"/>
    </row>
    <row r="24" spans="2:15" x14ac:dyDescent="0.25">
      <c r="B24" s="7"/>
      <c r="C24" s="7"/>
      <c r="D24" s="7"/>
      <c r="E24" s="7"/>
    </row>
    <row r="25" spans="2:15" x14ac:dyDescent="0.25">
      <c r="B25" s="7"/>
      <c r="C25" s="7"/>
      <c r="D25" s="7"/>
      <c r="E2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Exercice introductif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VAILHEN Dominique DIF/DASE/SRCE</dc:creator>
  <cp:lastModifiedBy>VAILHEN Dominique DIF/DASE/SRCE</cp:lastModifiedBy>
  <dcterms:created xsi:type="dcterms:W3CDTF">2023-08-01T14:40:02Z</dcterms:created>
  <dcterms:modified xsi:type="dcterms:W3CDTF">2023-11-27T13:19:16Z</dcterms:modified>
</cp:coreProperties>
</file>