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_ Enseignement\Licence pro Nantes\cours PEx\"/>
    </mc:Choice>
  </mc:AlternateContent>
  <bookViews>
    <workbookView xWindow="0" yWindow="0" windowWidth="17595" windowHeight="8250" activeTab="3"/>
  </bookViews>
  <sheets>
    <sheet name="4 essais" sheetId="1" r:id="rId1"/>
    <sheet name="5 essais" sheetId="2" r:id="rId2"/>
    <sheet name="6 essais" sheetId="3" r:id="rId3"/>
    <sheet name="8 essais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4" l="1"/>
  <c r="B8" i="3"/>
  <c r="D15" i="3" s="1"/>
  <c r="B8" i="2"/>
  <c r="D12" i="2" s="1"/>
  <c r="D18" i="4"/>
  <c r="D13" i="4"/>
  <c r="D12" i="4"/>
  <c r="D14" i="3"/>
  <c r="D13" i="3"/>
  <c r="D14" i="2"/>
  <c r="D13" i="2"/>
  <c r="D12" i="1"/>
  <c r="D13" i="1"/>
  <c r="D14" i="1"/>
  <c r="D11" i="1"/>
  <c r="D16" i="4" l="1"/>
  <c r="D14" i="4"/>
  <c r="D17" i="4"/>
  <c r="D11" i="4"/>
  <c r="D11" i="3"/>
  <c r="D16" i="3"/>
  <c r="D12" i="3"/>
  <c r="D11" i="2"/>
  <c r="D15" i="2"/>
  <c r="C19" i="1"/>
  <c r="D19" i="1" s="1"/>
  <c r="C20" i="1"/>
  <c r="D20" i="1" s="1"/>
  <c r="C18" i="1"/>
  <c r="D18" i="1" s="1"/>
  <c r="C17" i="1"/>
  <c r="D17" i="1" s="1"/>
  <c r="C24" i="4" l="1"/>
  <c r="D24" i="4" s="1"/>
  <c r="C22" i="3"/>
  <c r="D22" i="3" s="1"/>
  <c r="C23" i="4"/>
  <c r="D23" i="4" s="1"/>
  <c r="C22" i="4"/>
  <c r="D22" i="4" s="1"/>
  <c r="C21" i="4"/>
  <c r="D21" i="4" s="1"/>
  <c r="C20" i="3"/>
  <c r="D20" i="3" s="1"/>
  <c r="C18" i="2"/>
  <c r="D18" i="2" s="1"/>
  <c r="C19" i="2"/>
  <c r="D19" i="2" s="1"/>
  <c r="C19" i="3"/>
  <c r="D19" i="3" s="1"/>
  <c r="C21" i="3"/>
  <c r="D21" i="3" s="1"/>
  <c r="C20" i="2"/>
  <c r="D20" i="2" s="1"/>
  <c r="C21" i="2"/>
  <c r="D21" i="2" s="1"/>
</calcChain>
</file>

<file path=xl/sharedStrings.xml><?xml version="1.0" encoding="utf-8"?>
<sst xmlns="http://schemas.openxmlformats.org/spreadsheetml/2006/main" count="187" uniqueCount="27">
  <si>
    <t xml:space="preserve">modèle </t>
  </si>
  <si>
    <t xml:space="preserve"> R = 51+ 3P + 2T + 5PT</t>
  </si>
  <si>
    <t xml:space="preserve">P et T comprises entre - 1 et + 1 </t>
  </si>
  <si>
    <t xml:space="preserve">Amplitude variable entre 0 et 25 </t>
  </si>
  <si>
    <t>Valeur choisie</t>
  </si>
  <si>
    <t>P</t>
  </si>
  <si>
    <t>T</t>
  </si>
  <si>
    <t>R</t>
  </si>
  <si>
    <t>#1</t>
  </si>
  <si>
    <t>essai</t>
  </si>
  <si>
    <t>#2</t>
  </si>
  <si>
    <t>#3</t>
  </si>
  <si>
    <t>#4</t>
  </si>
  <si>
    <t>#5</t>
  </si>
  <si>
    <t>#6</t>
  </si>
  <si>
    <t>a0</t>
  </si>
  <si>
    <t xml:space="preserve"> </t>
  </si>
  <si>
    <t xml:space="preserve">  </t>
  </si>
  <si>
    <t>vaut</t>
  </si>
  <si>
    <t>Aléa</t>
  </si>
  <si>
    <t>aP</t>
  </si>
  <si>
    <t>aT</t>
  </si>
  <si>
    <t>aPT</t>
  </si>
  <si>
    <t>erreur  
relative</t>
  </si>
  <si>
    <t>Influence de l'incertitude sur la réponse Rendement</t>
  </si>
  <si>
    <t>#7</t>
  </si>
  <si>
    <t>#8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</si>
</sst>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5" borderId="0" xfId="0" applyFill="1"/>
    <xf numFmtId="0" fontId="5" fillId="5" borderId="0" xfId="0" applyFont="1" applyFill="1"/>
    <xf numFmtId="0" fontId="5" fillId="4" borderId="0" xfId="0" applyFont="1" applyFill="1"/>
    <xf numFmtId="0" fontId="6" fillId="4" borderId="0" xfId="0" applyFont="1" applyFill="1"/>
    <xf numFmtId="0" fontId="3" fillId="6" borderId="0" xfId="0" applyFont="1" applyFill="1" applyAlignment="1">
      <alignment horizontal="center" vertical="center"/>
    </xf>
    <xf numFmtId="0" fontId="7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right"/>
    </xf>
    <xf numFmtId="164" fontId="4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center"/>
    </xf>
    <xf numFmtId="165" fontId="8" fillId="7" borderId="0" xfId="1" applyNumberFormat="1" applyFont="1" applyFill="1" applyAlignment="1">
      <alignment horizontal="center"/>
    </xf>
    <xf numFmtId="0" fontId="8" fillId="7" borderId="0" xfId="0" applyFont="1" applyFill="1" applyAlignment="1">
      <alignment horizont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"/>
  <sheetViews>
    <sheetView topLeftCell="A5" workbookViewId="0">
      <selection activeCell="B24" sqref="B24"/>
    </sheetView>
  </sheetViews>
  <sheetFormatPr baseColWidth="10" defaultRowHeight="15" x14ac:dyDescent="0.25"/>
  <cols>
    <col min="1" max="1" width="13.85546875" customWidth="1"/>
    <col min="3" max="3" width="12.42578125" bestFit="1" customWidth="1"/>
    <col min="4" max="4" width="14.85546875" customWidth="1"/>
  </cols>
  <sheetData>
    <row r="2" spans="1:6" ht="34.5" customHeight="1" x14ac:dyDescent="0.35">
      <c r="A2" s="3" t="s">
        <v>24</v>
      </c>
      <c r="B2" s="3"/>
      <c r="C2" s="3"/>
      <c r="D2" s="3"/>
      <c r="E2" s="2"/>
      <c r="F2" s="2"/>
    </row>
    <row r="4" spans="1:6" ht="21" x14ac:dyDescent="0.35">
      <c r="A4" t="s">
        <v>0</v>
      </c>
      <c r="B4" s="4" t="s">
        <v>1</v>
      </c>
      <c r="C4" s="4"/>
      <c r="D4" s="5"/>
      <c r="E4" t="s">
        <v>16</v>
      </c>
    </row>
    <row r="5" spans="1:6" x14ac:dyDescent="0.25">
      <c r="B5" t="s">
        <v>2</v>
      </c>
      <c r="E5" t="s">
        <v>16</v>
      </c>
    </row>
    <row r="6" spans="1:6" x14ac:dyDescent="0.25">
      <c r="E6" t="s">
        <v>17</v>
      </c>
    </row>
    <row r="7" spans="1:6" ht="21" x14ac:dyDescent="0.35">
      <c r="A7" s="7" t="s">
        <v>19</v>
      </c>
      <c r="B7" t="s">
        <v>3</v>
      </c>
      <c r="E7" t="s">
        <v>16</v>
      </c>
    </row>
    <row r="8" spans="1:6" ht="29.25" customHeight="1" x14ac:dyDescent="0.25">
      <c r="A8" s="1" t="s">
        <v>4</v>
      </c>
      <c r="B8" s="6">
        <v>5</v>
      </c>
      <c r="C8" t="s">
        <v>16</v>
      </c>
      <c r="D8" t="s">
        <v>16</v>
      </c>
      <c r="E8" t="s">
        <v>16</v>
      </c>
    </row>
    <row r="9" spans="1:6" x14ac:dyDescent="0.25">
      <c r="C9" t="s">
        <v>16</v>
      </c>
      <c r="D9" t="s">
        <v>16</v>
      </c>
      <c r="E9" t="s">
        <v>16</v>
      </c>
    </row>
    <row r="10" spans="1:6" ht="21" x14ac:dyDescent="0.35">
      <c r="A10" s="8" t="s">
        <v>9</v>
      </c>
      <c r="B10" s="9" t="s">
        <v>5</v>
      </c>
      <c r="C10" s="9" t="s">
        <v>6</v>
      </c>
      <c r="D10" s="9" t="s">
        <v>7</v>
      </c>
      <c r="E10" s="12" t="s">
        <v>16</v>
      </c>
    </row>
    <row r="11" spans="1:6" ht="21" x14ac:dyDescent="0.35">
      <c r="A11" s="8" t="s">
        <v>8</v>
      </c>
      <c r="B11" s="9">
        <v>-1</v>
      </c>
      <c r="C11" s="9">
        <v>-1</v>
      </c>
      <c r="D11" s="10">
        <f ca="1">51+3*B11+2*C11+5*B11*C11 +$B$8*(0.5-RAND())</f>
        <v>48.871343116544544</v>
      </c>
      <c r="E11" t="s">
        <v>16</v>
      </c>
    </row>
    <row r="12" spans="1:6" ht="21" x14ac:dyDescent="0.35">
      <c r="A12" s="8" t="s">
        <v>10</v>
      </c>
      <c r="B12" s="9">
        <v>-1</v>
      </c>
      <c r="C12" s="9">
        <v>1</v>
      </c>
      <c r="D12" s="10">
        <f t="shared" ref="D12:D14" ca="1" si="0">51+3*B12+2*C12+5*B12*C12 +$B$8*(0.5-RAND())</f>
        <v>47.440980908225093</v>
      </c>
      <c r="E12" t="s">
        <v>16</v>
      </c>
    </row>
    <row r="13" spans="1:6" ht="21" x14ac:dyDescent="0.35">
      <c r="A13" s="8" t="s">
        <v>11</v>
      </c>
      <c r="B13" s="9">
        <v>1</v>
      </c>
      <c r="C13" s="9">
        <v>-1</v>
      </c>
      <c r="D13" s="10">
        <f t="shared" ca="1" si="0"/>
        <v>47.052750782365926</v>
      </c>
      <c r="E13" t="s">
        <v>16</v>
      </c>
    </row>
    <row r="14" spans="1:6" ht="21" x14ac:dyDescent="0.35">
      <c r="A14" s="8" t="s">
        <v>12</v>
      </c>
      <c r="B14" s="9">
        <v>1</v>
      </c>
      <c r="C14" s="9">
        <v>1</v>
      </c>
      <c r="D14" s="10">
        <f t="shared" ca="1" si="0"/>
        <v>61.275973169893589</v>
      </c>
      <c r="E14" t="s">
        <v>16</v>
      </c>
    </row>
    <row r="15" spans="1:6" ht="21" x14ac:dyDescent="0.35">
      <c r="A15" s="11" t="s">
        <v>16</v>
      </c>
      <c r="B15" s="12"/>
      <c r="C15" s="12" t="s">
        <v>16</v>
      </c>
      <c r="D15" s="13" t="s">
        <v>16</v>
      </c>
      <c r="E15" t="s">
        <v>16</v>
      </c>
      <c r="F15" t="s">
        <v>16</v>
      </c>
    </row>
    <row r="16" spans="1:6" ht="33" customHeight="1" x14ac:dyDescent="0.3">
      <c r="D16" s="18" t="s">
        <v>23</v>
      </c>
      <c r="E16" t="s">
        <v>16</v>
      </c>
    </row>
    <row r="17" spans="1:5" ht="21" x14ac:dyDescent="0.35">
      <c r="A17" s="14" t="s">
        <v>15</v>
      </c>
      <c r="B17" s="16" t="s">
        <v>18</v>
      </c>
      <c r="C17" s="15">
        <f ca="1">1/4*(D11+D12+D13+D14)</f>
        <v>51.160261994257283</v>
      </c>
      <c r="D17" s="17">
        <f ca="1" xml:space="preserve"> (C17-51)/51</f>
        <v>3.1423920442604498E-3</v>
      </c>
      <c r="E17" t="s">
        <v>16</v>
      </c>
    </row>
    <row r="18" spans="1:5" ht="21" x14ac:dyDescent="0.35">
      <c r="A18" s="14" t="s">
        <v>20</v>
      </c>
      <c r="B18" s="16" t="s">
        <v>18</v>
      </c>
      <c r="C18" s="15">
        <f ca="1">1/4*(D13+D14-D11-D12)</f>
        <v>3.0040999818724679</v>
      </c>
      <c r="D18" s="17">
        <f ca="1" xml:space="preserve"> (C18-3)/3</f>
        <v>1.3666606241559502E-3</v>
      </c>
      <c r="E18" t="s">
        <v>16</v>
      </c>
    </row>
    <row r="19" spans="1:5" ht="21" x14ac:dyDescent="0.35">
      <c r="A19" s="14" t="s">
        <v>21</v>
      </c>
      <c r="B19" s="16" t="s">
        <v>18</v>
      </c>
      <c r="C19" s="15">
        <f ca="1">1/4*(D12+D14-D11-D13)</f>
        <v>3.1982150448020512</v>
      </c>
      <c r="D19" s="17">
        <f ca="1" xml:space="preserve"> (C19-2)/2</f>
        <v>0.59910752240102561</v>
      </c>
      <c r="E19" t="s">
        <v>16</v>
      </c>
    </row>
    <row r="20" spans="1:5" ht="21" x14ac:dyDescent="0.35">
      <c r="A20" s="14" t="s">
        <v>22</v>
      </c>
      <c r="B20" s="16" t="s">
        <v>18</v>
      </c>
      <c r="C20" s="15">
        <f ca="1">1/4*(D11+D14-D12-D13)</f>
        <v>3.9133961489617768</v>
      </c>
      <c r="D20" s="17">
        <f ca="1" xml:space="preserve"> (C20-5)/5</f>
        <v>-0.21732077020764465</v>
      </c>
      <c r="E20" t="s">
        <v>16</v>
      </c>
    </row>
    <row r="21" spans="1:5" x14ac:dyDescent="0.25">
      <c r="E21" t="s">
        <v>16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topLeftCell="A3" workbookViewId="0">
      <selection activeCell="C21" sqref="C21"/>
    </sheetView>
  </sheetViews>
  <sheetFormatPr baseColWidth="10" defaultRowHeight="15" x14ac:dyDescent="0.25"/>
  <cols>
    <col min="1" max="1" width="16.42578125" customWidth="1"/>
  </cols>
  <sheetData>
    <row r="2" spans="1:6" ht="21" x14ac:dyDescent="0.35">
      <c r="A2" s="3" t="s">
        <v>24</v>
      </c>
      <c r="B2" s="3"/>
      <c r="C2" s="3"/>
      <c r="D2" s="3"/>
      <c r="E2" s="2"/>
      <c r="F2" s="2"/>
    </row>
    <row r="4" spans="1:6" ht="21" x14ac:dyDescent="0.35">
      <c r="A4" t="s">
        <v>0</v>
      </c>
      <c r="B4" s="4" t="s">
        <v>1</v>
      </c>
      <c r="C4" s="4"/>
      <c r="D4" s="5"/>
    </row>
    <row r="5" spans="1:6" x14ac:dyDescent="0.25">
      <c r="B5" t="s">
        <v>2</v>
      </c>
    </row>
    <row r="7" spans="1:6" ht="21" x14ac:dyDescent="0.35">
      <c r="A7" s="7" t="s">
        <v>19</v>
      </c>
      <c r="B7" t="s">
        <v>3</v>
      </c>
    </row>
    <row r="8" spans="1:6" ht="26.25" x14ac:dyDescent="0.25">
      <c r="A8" s="1" t="s">
        <v>4</v>
      </c>
      <c r="B8" s="6">
        <f>'4 essais'!B8</f>
        <v>5</v>
      </c>
      <c r="C8" t="s">
        <v>16</v>
      </c>
      <c r="D8" t="s">
        <v>16</v>
      </c>
    </row>
    <row r="9" spans="1:6" x14ac:dyDescent="0.25">
      <c r="C9" t="s">
        <v>16</v>
      </c>
      <c r="D9" t="s">
        <v>16</v>
      </c>
    </row>
    <row r="10" spans="1:6" ht="21" x14ac:dyDescent="0.35">
      <c r="A10" s="8" t="s">
        <v>9</v>
      </c>
      <c r="B10" s="9" t="s">
        <v>5</v>
      </c>
      <c r="C10" s="9" t="s">
        <v>6</v>
      </c>
      <c r="D10" s="9" t="s">
        <v>7</v>
      </c>
    </row>
    <row r="11" spans="1:6" ht="21" x14ac:dyDescent="0.35">
      <c r="A11" s="8" t="s">
        <v>8</v>
      </c>
      <c r="B11" s="9">
        <v>-1</v>
      </c>
      <c r="C11" s="9">
        <v>-1</v>
      </c>
      <c r="D11" s="10">
        <f ca="1">51+3*B11+2*C11+5*B11*C11 +$B$8*(0.5-RAND())</f>
        <v>52.403691932115429</v>
      </c>
    </row>
    <row r="12" spans="1:6" ht="21" x14ac:dyDescent="0.35">
      <c r="A12" s="8" t="s">
        <v>10</v>
      </c>
      <c r="B12" s="9">
        <v>-1</v>
      </c>
      <c r="C12" s="9">
        <v>1</v>
      </c>
      <c r="D12" s="10">
        <f t="shared" ref="D12:D15" ca="1" si="0">51+3*B12+2*C12+5*B12*C12 +$B$8*(0.5-RAND())</f>
        <v>47.40194318800387</v>
      </c>
    </row>
    <row r="13" spans="1:6" ht="21" x14ac:dyDescent="0.35">
      <c r="A13" s="8" t="s">
        <v>11</v>
      </c>
      <c r="B13" s="9">
        <v>1</v>
      </c>
      <c r="C13" s="9">
        <v>-1</v>
      </c>
      <c r="D13" s="10">
        <f t="shared" ca="1" si="0"/>
        <v>47.558907950214788</v>
      </c>
    </row>
    <row r="14" spans="1:6" ht="21" x14ac:dyDescent="0.35">
      <c r="A14" s="8" t="s">
        <v>12</v>
      </c>
      <c r="B14" s="9">
        <v>1</v>
      </c>
      <c r="C14" s="9">
        <v>1</v>
      </c>
      <c r="D14" s="10">
        <f t="shared" ca="1" si="0"/>
        <v>63.451109297993924</v>
      </c>
    </row>
    <row r="15" spans="1:6" ht="21" x14ac:dyDescent="0.35">
      <c r="A15" s="8" t="s">
        <v>13</v>
      </c>
      <c r="B15" s="9">
        <v>0</v>
      </c>
      <c r="C15" s="9">
        <v>0</v>
      </c>
      <c r="D15" s="10">
        <f t="shared" ca="1" si="0"/>
        <v>53.345863784580565</v>
      </c>
    </row>
    <row r="16" spans="1:6" ht="21" x14ac:dyDescent="0.35">
      <c r="A16" s="11" t="s">
        <v>16</v>
      </c>
      <c r="B16" s="12" t="s">
        <v>16</v>
      </c>
      <c r="C16" s="12" t="s">
        <v>16</v>
      </c>
      <c r="D16" s="13" t="s">
        <v>17</v>
      </c>
    </row>
    <row r="17" spans="1:4" ht="37.5" x14ac:dyDescent="0.3">
      <c r="D17" s="18" t="s">
        <v>23</v>
      </c>
    </row>
    <row r="18" spans="1:4" ht="21" x14ac:dyDescent="0.35">
      <c r="A18" s="14" t="s">
        <v>15</v>
      </c>
      <c r="B18" s="16" t="s">
        <v>18</v>
      </c>
      <c r="C18" s="15">
        <f ca="1">1/5*(D11+D12+D13+D14+D15)</f>
        <v>52.832303230581715</v>
      </c>
      <c r="D18" s="17">
        <f ca="1" xml:space="preserve"> (C18-51)/51</f>
        <v>3.5927514325131665E-2</v>
      </c>
    </row>
    <row r="19" spans="1:4" ht="21" x14ac:dyDescent="0.35">
      <c r="A19" s="14" t="s">
        <v>20</v>
      </c>
      <c r="B19" s="16" t="s">
        <v>18</v>
      </c>
      <c r="C19" s="15">
        <f ca="1">1/4*(D13+D14-D11-D12)</f>
        <v>2.8010955320223534</v>
      </c>
      <c r="D19" s="17">
        <f ca="1" xml:space="preserve"> (C19-3)/3</f>
        <v>-6.6301489325882201E-2</v>
      </c>
    </row>
    <row r="20" spans="1:4" ht="21" x14ac:dyDescent="0.35">
      <c r="A20" s="14" t="s">
        <v>21</v>
      </c>
      <c r="B20" s="16" t="s">
        <v>18</v>
      </c>
      <c r="C20" s="15">
        <f ca="1">1/4*(D12+D14-D11-D13)</f>
        <v>2.722613150916894</v>
      </c>
      <c r="D20" s="17">
        <f ca="1" xml:space="preserve"> (C20-2)/2</f>
        <v>0.36130657545844702</v>
      </c>
    </row>
    <row r="21" spans="1:4" ht="21" x14ac:dyDescent="0.35">
      <c r="A21" s="14" t="s">
        <v>22</v>
      </c>
      <c r="B21" s="16" t="s">
        <v>18</v>
      </c>
      <c r="C21" s="15">
        <f ca="1">1/4*(D11+D14-D12-D13)</f>
        <v>5.2234875229726754</v>
      </c>
      <c r="D21" s="17">
        <f ca="1" xml:space="preserve"> (C21-5)/5</f>
        <v>4.4697504594535073E-2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topLeftCell="A5" workbookViewId="0">
      <selection activeCell="C22" sqref="C22"/>
    </sheetView>
  </sheetViews>
  <sheetFormatPr baseColWidth="10" defaultRowHeight="15" x14ac:dyDescent="0.25"/>
  <sheetData>
    <row r="2" spans="1:6" ht="21" x14ac:dyDescent="0.35">
      <c r="A2" s="3" t="s">
        <v>24</v>
      </c>
      <c r="B2" s="3"/>
      <c r="C2" s="3"/>
      <c r="D2" s="3"/>
      <c r="E2" s="2"/>
      <c r="F2" s="2"/>
    </row>
    <row r="4" spans="1:6" ht="21" x14ac:dyDescent="0.35">
      <c r="A4" t="s">
        <v>0</v>
      </c>
      <c r="B4" s="4" t="s">
        <v>1</v>
      </c>
      <c r="C4" s="4"/>
      <c r="D4" s="5"/>
    </row>
    <row r="5" spans="1:6" x14ac:dyDescent="0.25">
      <c r="B5" t="s">
        <v>2</v>
      </c>
    </row>
    <row r="7" spans="1:6" ht="21" x14ac:dyDescent="0.35">
      <c r="A7" s="7" t="s">
        <v>19</v>
      </c>
      <c r="B7" t="s">
        <v>3</v>
      </c>
    </row>
    <row r="8" spans="1:6" ht="26.25" x14ac:dyDescent="0.25">
      <c r="A8" s="1" t="s">
        <v>4</v>
      </c>
      <c r="B8" s="6">
        <f>'4 essais'!B8</f>
        <v>5</v>
      </c>
      <c r="C8" t="s">
        <v>16</v>
      </c>
      <c r="D8" t="s">
        <v>16</v>
      </c>
    </row>
    <row r="9" spans="1:6" x14ac:dyDescent="0.25">
      <c r="C9" t="s">
        <v>16</v>
      </c>
      <c r="D9" t="s">
        <v>16</v>
      </c>
    </row>
    <row r="10" spans="1:6" ht="21" x14ac:dyDescent="0.35">
      <c r="A10" s="8" t="s">
        <v>9</v>
      </c>
      <c r="B10" s="9" t="s">
        <v>5</v>
      </c>
      <c r="C10" s="9" t="s">
        <v>6</v>
      </c>
      <c r="D10" s="9" t="s">
        <v>7</v>
      </c>
    </row>
    <row r="11" spans="1:6" ht="21" x14ac:dyDescent="0.35">
      <c r="A11" s="8" t="s">
        <v>8</v>
      </c>
      <c r="B11" s="9">
        <v>-1</v>
      </c>
      <c r="C11" s="9">
        <v>-1</v>
      </c>
      <c r="D11" s="10">
        <f ca="1">51+3*B11+2*C11+5*B11*C11 +$B$8*(0.5-RAND())</f>
        <v>53.375921313491205</v>
      </c>
      <c r="E11" t="s">
        <v>17</v>
      </c>
    </row>
    <row r="12" spans="1:6" ht="21" x14ac:dyDescent="0.35">
      <c r="A12" s="8" t="s">
        <v>10</v>
      </c>
      <c r="B12" s="9">
        <v>-1</v>
      </c>
      <c r="C12" s="9">
        <v>1</v>
      </c>
      <c r="D12" s="10">
        <f t="shared" ref="D12:D16" ca="1" si="0">51+3*B12+2*C12+5*B12*C12 +$B$8*(0.5-RAND())</f>
        <v>43.174493952204742</v>
      </c>
      <c r="E12" t="s">
        <v>16</v>
      </c>
    </row>
    <row r="13" spans="1:6" ht="21" x14ac:dyDescent="0.35">
      <c r="A13" s="8" t="s">
        <v>11</v>
      </c>
      <c r="B13" s="9">
        <v>1</v>
      </c>
      <c r="C13" s="9">
        <v>-1</v>
      </c>
      <c r="D13" s="10">
        <f t="shared" ca="1" si="0"/>
        <v>48.581083884609669</v>
      </c>
      <c r="E13" t="s">
        <v>16</v>
      </c>
    </row>
    <row r="14" spans="1:6" ht="21" x14ac:dyDescent="0.35">
      <c r="A14" s="8" t="s">
        <v>12</v>
      </c>
      <c r="B14" s="9">
        <v>1</v>
      </c>
      <c r="C14" s="9">
        <v>1</v>
      </c>
      <c r="D14" s="10">
        <f t="shared" ca="1" si="0"/>
        <v>60.828317027316295</v>
      </c>
      <c r="E14" t="s">
        <v>16</v>
      </c>
    </row>
    <row r="15" spans="1:6" ht="21" x14ac:dyDescent="0.35">
      <c r="A15" s="8" t="s">
        <v>13</v>
      </c>
      <c r="B15" s="9">
        <v>-1</v>
      </c>
      <c r="C15" s="9">
        <v>-1</v>
      </c>
      <c r="D15" s="10">
        <f t="shared" ca="1" si="0"/>
        <v>52.830558183918328</v>
      </c>
      <c r="E15" t="s">
        <v>16</v>
      </c>
    </row>
    <row r="16" spans="1:6" ht="21" x14ac:dyDescent="0.35">
      <c r="A16" s="8" t="s">
        <v>14</v>
      </c>
      <c r="B16" s="9">
        <v>1</v>
      </c>
      <c r="C16" s="9">
        <v>1</v>
      </c>
      <c r="D16" s="10">
        <f t="shared" ca="1" si="0"/>
        <v>60.23171415178583</v>
      </c>
      <c r="E16" t="s">
        <v>16</v>
      </c>
    </row>
    <row r="17" spans="1:5" ht="21" x14ac:dyDescent="0.35">
      <c r="A17" s="11" t="s">
        <v>16</v>
      </c>
      <c r="B17" s="12" t="s">
        <v>16</v>
      </c>
      <c r="C17" s="12" t="s">
        <v>16</v>
      </c>
      <c r="D17" s="13" t="s">
        <v>17</v>
      </c>
      <c r="E17" t="s">
        <v>16</v>
      </c>
    </row>
    <row r="18" spans="1:5" ht="37.5" x14ac:dyDescent="0.3">
      <c r="D18" s="18" t="s">
        <v>23</v>
      </c>
      <c r="E18" t="s">
        <v>16</v>
      </c>
    </row>
    <row r="19" spans="1:5" ht="21" x14ac:dyDescent="0.35">
      <c r="A19" s="14" t="s">
        <v>15</v>
      </c>
      <c r="B19" s="16" t="s">
        <v>18</v>
      </c>
      <c r="C19" s="15">
        <f ca="1">1/4*(D11+D12+D13+D14)</f>
        <v>51.489954044405479</v>
      </c>
      <c r="D19" s="17">
        <f ca="1" xml:space="preserve"> (C19-51)/51</f>
        <v>9.6069420471662607E-3</v>
      </c>
      <c r="E19" t="s">
        <v>16</v>
      </c>
    </row>
    <row r="20" spans="1:5" ht="21" x14ac:dyDescent="0.35">
      <c r="A20" s="14" t="s">
        <v>20</v>
      </c>
      <c r="B20" s="16" t="s">
        <v>18</v>
      </c>
      <c r="C20" s="15">
        <f ca="1">1/4*(D13+1/2*(D14+D16)-1/2*(D11+D15)-D12)</f>
        <v>3.2083414433128077</v>
      </c>
      <c r="D20" s="17">
        <f ca="1" xml:space="preserve"> (C20-3)/3</f>
        <v>6.9447147770935899E-2</v>
      </c>
      <c r="E20" t="s">
        <v>16</v>
      </c>
    </row>
    <row r="21" spans="1:5" ht="21" x14ac:dyDescent="0.35">
      <c r="A21" s="14" t="s">
        <v>21</v>
      </c>
      <c r="B21" s="16" t="s">
        <v>18</v>
      </c>
      <c r="C21" s="15">
        <f ca="1">1/4*(D12+D14-D11-D13)</f>
        <v>0.51145144535503917</v>
      </c>
      <c r="D21" s="17">
        <f ca="1" xml:space="preserve"> (C21-2)/2</f>
        <v>-0.74427427732248042</v>
      </c>
      <c r="E21" t="s">
        <v>16</v>
      </c>
    </row>
    <row r="22" spans="1:5" ht="21" x14ac:dyDescent="0.35">
      <c r="A22" s="14" t="s">
        <v>22</v>
      </c>
      <c r="B22" s="16" t="s">
        <v>18</v>
      </c>
      <c r="C22" s="15">
        <f ca="1">1/4*(D11+D14-D12-D13)</f>
        <v>5.6121651259982741</v>
      </c>
      <c r="D22" s="17">
        <f ca="1" xml:space="preserve"> (C22-5)/5</f>
        <v>0.12243302519965482</v>
      </c>
      <c r="E22" t="s">
        <v>16</v>
      </c>
    </row>
    <row r="23" spans="1:5" x14ac:dyDescent="0.25">
      <c r="E23" t="s">
        <v>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tabSelected="1" topLeftCell="A7" workbookViewId="0">
      <selection activeCell="C8" sqref="C8"/>
    </sheetView>
  </sheetViews>
  <sheetFormatPr baseColWidth="10" defaultRowHeight="15" x14ac:dyDescent="0.25"/>
  <sheetData>
    <row r="2" spans="1:6" ht="21" x14ac:dyDescent="0.35">
      <c r="A2" s="3" t="s">
        <v>24</v>
      </c>
      <c r="B2" s="3"/>
      <c r="C2" s="3"/>
      <c r="D2" s="3"/>
      <c r="E2" s="2"/>
      <c r="F2" s="2"/>
    </row>
    <row r="4" spans="1:6" ht="21" x14ac:dyDescent="0.35">
      <c r="A4" t="s">
        <v>0</v>
      </c>
      <c r="B4" s="4" t="s">
        <v>1</v>
      </c>
      <c r="C4" s="4"/>
      <c r="D4" s="5"/>
    </row>
    <row r="5" spans="1:6" x14ac:dyDescent="0.25">
      <c r="B5" t="s">
        <v>2</v>
      </c>
    </row>
    <row r="6" spans="1:6" x14ac:dyDescent="0.25">
      <c r="E6" t="s">
        <v>16</v>
      </c>
    </row>
    <row r="7" spans="1:6" ht="21" x14ac:dyDescent="0.35">
      <c r="A7" s="7" t="s">
        <v>19</v>
      </c>
      <c r="B7" t="s">
        <v>3</v>
      </c>
      <c r="E7" t="s">
        <v>16</v>
      </c>
    </row>
    <row r="8" spans="1:6" ht="26.25" x14ac:dyDescent="0.25">
      <c r="A8" s="1" t="s">
        <v>4</v>
      </c>
      <c r="B8" s="6">
        <v>5</v>
      </c>
      <c r="C8" t="s">
        <v>16</v>
      </c>
      <c r="E8" t="s">
        <v>16</v>
      </c>
    </row>
    <row r="9" spans="1:6" x14ac:dyDescent="0.25">
      <c r="C9" t="s">
        <v>16</v>
      </c>
      <c r="D9" t="s">
        <v>16</v>
      </c>
      <c r="E9" t="s">
        <v>16</v>
      </c>
    </row>
    <row r="10" spans="1:6" ht="21" x14ac:dyDescent="0.35">
      <c r="A10" s="8" t="s">
        <v>9</v>
      </c>
      <c r="B10" s="9" t="s">
        <v>5</v>
      </c>
      <c r="C10" s="9" t="s">
        <v>6</v>
      </c>
      <c r="D10" s="9" t="s">
        <v>7</v>
      </c>
      <c r="E10" s="12" t="s">
        <v>16</v>
      </c>
    </row>
    <row r="11" spans="1:6" ht="21" x14ac:dyDescent="0.35">
      <c r="A11" s="8" t="s">
        <v>8</v>
      </c>
      <c r="B11" s="9">
        <v>-1</v>
      </c>
      <c r="C11" s="9">
        <v>-1</v>
      </c>
      <c r="D11" s="10">
        <f ca="1">51+3*B11+2*C11+5*B11*C11 +$B$8*(0.5-RAND())</f>
        <v>53.122868752121676</v>
      </c>
      <c r="E11" t="s">
        <v>16</v>
      </c>
    </row>
    <row r="12" spans="1:6" ht="21" x14ac:dyDescent="0.35">
      <c r="A12" s="8" t="s">
        <v>10</v>
      </c>
      <c r="B12" s="9">
        <v>-1</v>
      </c>
      <c r="C12" s="9">
        <v>1</v>
      </c>
      <c r="D12" s="10">
        <f t="shared" ref="D12:D18" ca="1" si="0">51+3*B12+2*C12+5*B12*C12 +$B$8*(0.5-RAND())</f>
        <v>44.877256680379887</v>
      </c>
      <c r="E12" t="s">
        <v>16</v>
      </c>
    </row>
    <row r="13" spans="1:6" ht="21" x14ac:dyDescent="0.35">
      <c r="A13" s="8" t="s">
        <v>11</v>
      </c>
      <c r="B13" s="9">
        <v>1</v>
      </c>
      <c r="C13" s="9">
        <v>-1</v>
      </c>
      <c r="D13" s="10">
        <f t="shared" ca="1" si="0"/>
        <v>49.057644258680575</v>
      </c>
      <c r="E13" t="s">
        <v>16</v>
      </c>
    </row>
    <row r="14" spans="1:6" ht="21" x14ac:dyDescent="0.35">
      <c r="A14" s="8" t="s">
        <v>12</v>
      </c>
      <c r="B14" s="9">
        <v>1</v>
      </c>
      <c r="C14" s="9">
        <v>1</v>
      </c>
      <c r="D14" s="10">
        <f t="shared" ca="1" si="0"/>
        <v>61.136378808084523</v>
      </c>
      <c r="E14" t="s">
        <v>16</v>
      </c>
    </row>
    <row r="15" spans="1:6" ht="21" x14ac:dyDescent="0.35">
      <c r="A15" s="8" t="s">
        <v>13</v>
      </c>
      <c r="B15" s="9">
        <v>-1</v>
      </c>
      <c r="C15" s="9">
        <v>-1</v>
      </c>
      <c r="D15" s="10">
        <f t="shared" ca="1" si="0"/>
        <v>51.152037616917475</v>
      </c>
      <c r="E15" t="s">
        <v>16</v>
      </c>
    </row>
    <row r="16" spans="1:6" ht="21" x14ac:dyDescent="0.35">
      <c r="A16" s="8" t="s">
        <v>14</v>
      </c>
      <c r="B16" s="9">
        <v>-1</v>
      </c>
      <c r="C16" s="9">
        <v>1</v>
      </c>
      <c r="D16" s="10">
        <f t="shared" ca="1" si="0"/>
        <v>42.700103341955234</v>
      </c>
      <c r="E16" t="s">
        <v>16</v>
      </c>
    </row>
    <row r="17" spans="1:7" ht="21" x14ac:dyDescent="0.35">
      <c r="A17" s="8" t="s">
        <v>25</v>
      </c>
      <c r="B17" s="9">
        <v>1</v>
      </c>
      <c r="C17" s="9">
        <v>-1</v>
      </c>
      <c r="D17" s="10">
        <f ca="1">51+3*B17+2*C17+5*B17*C17 +$B$8*(0.5-RAND())</f>
        <v>48.5007025013957</v>
      </c>
      <c r="E17" t="s">
        <v>16</v>
      </c>
    </row>
    <row r="18" spans="1:7" ht="21" x14ac:dyDescent="0.35">
      <c r="A18" s="8" t="s">
        <v>26</v>
      </c>
      <c r="B18" s="9">
        <v>1</v>
      </c>
      <c r="C18" s="9">
        <v>1</v>
      </c>
      <c r="D18" s="10">
        <f t="shared" ca="1" si="0"/>
        <v>61.846278800529618</v>
      </c>
      <c r="E18" t="s">
        <v>16</v>
      </c>
    </row>
    <row r="19" spans="1:7" ht="21" x14ac:dyDescent="0.35">
      <c r="A19" s="11" t="s">
        <v>16</v>
      </c>
      <c r="B19" s="12"/>
      <c r="C19" s="12" t="s">
        <v>16</v>
      </c>
      <c r="D19" s="13" t="s">
        <v>16</v>
      </c>
      <c r="E19" t="s">
        <v>16</v>
      </c>
      <c r="F19" t="s">
        <v>16</v>
      </c>
      <c r="G19" t="s">
        <v>16</v>
      </c>
    </row>
    <row r="20" spans="1:7" ht="37.5" x14ac:dyDescent="0.3">
      <c r="B20" t="s">
        <v>16</v>
      </c>
      <c r="D20" s="18" t="s">
        <v>23</v>
      </c>
      <c r="E20" t="s">
        <v>16</v>
      </c>
    </row>
    <row r="21" spans="1:7" ht="21" x14ac:dyDescent="0.35">
      <c r="A21" s="14" t="s">
        <v>15</v>
      </c>
      <c r="B21" s="16" t="s">
        <v>18</v>
      </c>
      <c r="C21" s="15">
        <f ca="1">1/8*(D11+D12+D13+D14+D15+D16+D17+D18)</f>
        <v>51.549158845008087</v>
      </c>
      <c r="D21" s="17">
        <f ca="1" xml:space="preserve"> (C21-51)/51</f>
        <v>1.0767820490354645E-2</v>
      </c>
      <c r="E21" t="s">
        <v>16</v>
      </c>
    </row>
    <row r="22" spans="1:7" ht="21" x14ac:dyDescent="0.35">
      <c r="A22" s="14" t="s">
        <v>20</v>
      </c>
      <c r="B22" s="16" t="s">
        <v>18</v>
      </c>
      <c r="C22" s="15">
        <f ca="1">1/8*(D13+D17+D14+D18-(D11+D15)-(D12+D16))</f>
        <v>3.5860922471645225</v>
      </c>
      <c r="D22" s="17">
        <f ca="1" xml:space="preserve"> (C22-3)/3</f>
        <v>0.19536408238817415</v>
      </c>
      <c r="E22" t="s">
        <v>16</v>
      </c>
    </row>
    <row r="23" spans="1:7" ht="21" x14ac:dyDescent="0.35">
      <c r="A23" s="14" t="s">
        <v>21</v>
      </c>
      <c r="B23" s="16" t="s">
        <v>18</v>
      </c>
      <c r="C23" s="15">
        <f ca="1">1/8*(D12+D16+D14+D18-D11-D15-D13-D17)</f>
        <v>1.0908455627292231</v>
      </c>
      <c r="D23" s="17">
        <f ca="1" xml:space="preserve"> (C23-2)/2</f>
        <v>-0.45457721863538847</v>
      </c>
      <c r="E23" t="s">
        <v>16</v>
      </c>
    </row>
    <row r="24" spans="1:7" ht="21" x14ac:dyDescent="0.35">
      <c r="A24" s="14" t="s">
        <v>22</v>
      </c>
      <c r="B24" s="16" t="s">
        <v>18</v>
      </c>
      <c r="C24" s="15">
        <f ca="1">1/8*(D11+D15+D14+D18-D12-D16-D13-D17)</f>
        <v>5.2652321494052314</v>
      </c>
      <c r="D24" s="17">
        <f ca="1" xml:space="preserve"> (C24-5)/5</f>
        <v>5.3046429881046284E-2</v>
      </c>
      <c r="E24" t="s">
        <v>16</v>
      </c>
    </row>
    <row r="25" spans="1:7" x14ac:dyDescent="0.25">
      <c r="E25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4 essais</vt:lpstr>
      <vt:lpstr>5 essais</vt:lpstr>
      <vt:lpstr>6 essais</vt:lpstr>
      <vt:lpstr>8 essais</vt:lpstr>
    </vt:vector>
  </TitlesOfParts>
  <Company>CEA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VAILHEN Dominique DIF/DASE/SRCE</dc:creator>
  <cp:lastModifiedBy>VAILHEN Dominique DIF/DASE/SRCE</cp:lastModifiedBy>
  <cp:lastPrinted>2023-08-22T12:38:12Z</cp:lastPrinted>
  <dcterms:created xsi:type="dcterms:W3CDTF">2023-08-22T11:57:43Z</dcterms:created>
  <dcterms:modified xsi:type="dcterms:W3CDTF">2023-08-28T10:54:43Z</dcterms:modified>
</cp:coreProperties>
</file>